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arta technologiczna" sheetId="1" state="visible" r:id="rId3"/>
    <sheet name="Karta instrukcyjna" sheetId="2" state="visible" r:id="rId4"/>
    <sheet name="Przykład KT - wałek" sheetId="3" state="visible" r:id="rId5"/>
    <sheet name="Przykład KI - op. 20" sheetId="4" state="visible" r:id="rId6"/>
    <sheet name="Instrukcja" sheetId="5" state="visible" r:id="rId7"/>
  </sheets>
  <definedNames>
    <definedName function="false" hidden="false" localSheetId="4" name="_xlnm.Print_Area" vbProcedure="false">Instrukcja!$A$1:$B$14</definedName>
    <definedName function="false" hidden="false" localSheetId="1" name="_xlnm.Print_Area" vbProcedure="false">'Karta instrukcyjna'!$A$1:$K$39</definedName>
    <definedName function="false" hidden="false" localSheetId="0" name="_xlnm.Print_Area" vbProcedure="false">'Karta technologiczna'!$A$1:$N$41</definedName>
    <definedName function="false" hidden="false" localSheetId="0" name="_xlnm.Print_Titles" vbProcedure="false">'Karta technologiczna'!$11:$11</definedName>
    <definedName function="false" hidden="false" localSheetId="3" name="_xlnm.Print_Area" vbProcedure="false">'Przykład KI - op. 20'!$A$1:$K$39</definedName>
    <definedName function="false" hidden="false" localSheetId="2" name="_xlnm.Print_Area" vbProcedure="false">'Przykład KT - wałek'!$A$1:$N$41</definedName>
    <definedName function="false" hidden="false" localSheetId="2" name="_xlnm.Print_Titles" vbProcedure="false">'Przykład KT - wałek'!$11:$11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<sst xmlns="http://schemas.openxmlformats.org/spreadsheetml/2006/main" count="302" uniqueCount="172">
  <si>
    <t xml:space="preserve">Nazwa zakładu / logo</t>
  </si>
  <si>
    <t xml:space="preserve">KARTA TECHNOLOGICZNA</t>
  </si>
  <si>
    <t xml:space="preserve">Nr karty</t>
  </si>
  <si>
    <t xml:space="preserve">Arkusz</t>
  </si>
  <si>
    <t xml:space="preserve">1 / 1</t>
  </si>
  <si>
    <t xml:space="preserve">Wyrób (zespół)</t>
  </si>
  <si>
    <t xml:space="preserve">Szt. na wyrób</t>
  </si>
  <si>
    <t xml:space="preserve">Nazwa części</t>
  </si>
  <si>
    <t xml:space="preserve">Nr rysunku</t>
  </si>
  <si>
    <t xml:space="preserve">Wersja rysunku</t>
  </si>
  <si>
    <t xml:space="preserve">Szt. z półfabrykatu</t>
  </si>
  <si>
    <t xml:space="preserve">Materiał (gatunek wg normy)</t>
  </si>
  <si>
    <t xml:space="preserve">Stan materiału / obróbka cieplna</t>
  </si>
  <si>
    <t xml:space="preserve">Postać i wymiar półfabrykatu</t>
  </si>
  <si>
    <t xml:space="preserve">Masa półfabrykatu [kg]</t>
  </si>
  <si>
    <t xml:space="preserve">Wielkość partii n [szt.]</t>
  </si>
  <si>
    <t xml:space="preserve">Masa materiału na partię [kg]</t>
  </si>
  <si>
    <t xml:space="preserve">Stawka maszynogodziny [zł/h]</t>
  </si>
  <si>
    <t xml:space="preserve">Data wydania</t>
  </si>
  <si>
    <t xml:space="preserve">Nr zlecenia (opcjonalnie)</t>
  </si>
  <si>
    <t xml:space="preserve">Nr op.</t>
  </si>
  <si>
    <t xml:space="preserve">Wydział</t>
  </si>
  <si>
    <t xml:space="preserve">Stanowisko / obrabiarka</t>
  </si>
  <si>
    <t xml:space="preserve">Nazwa i opis operacji</t>
  </si>
  <si>
    <t xml:space="preserve">Uchwyty i przyrządy</t>
  </si>
  <si>
    <t xml:space="preserve">Narzędzia</t>
  </si>
  <si>
    <t xml:space="preserve">Sprawdziany i przyrządy pomiarowe</t>
  </si>
  <si>
    <t xml:space="preserve">Nr KI /
program NC</t>
  </si>
  <si>
    <t xml:space="preserve">Kat.
pracy</t>
  </si>
  <si>
    <t xml:space="preserve">Kontr.</t>
  </si>
  <si>
    <t xml:space="preserve">tpz
[min]</t>
  </si>
  <si>
    <t xml:space="preserve">tj
[min]</t>
  </si>
  <si>
    <t xml:space="preserve">t = tpz + n·tj
[min]</t>
  </si>
  <si>
    <t xml:space="preserve">Uwagi</t>
  </si>
  <si>
    <t xml:space="preserve">Białe pola wypełnia technolog, szare to etykiety, zielone liczą się automatycznie. Operacje numeruj co 10 (10, 20, 30...), żeby móc dopisać nową bez przenumerowania. Każde ustawienie (przełożenie detalu) to osobny tpz.</t>
  </si>
  <si>
    <t xml:space="preserve">Suma tpz [min]</t>
  </si>
  <si>
    <t xml:space="preserve">Suma tj [min]</t>
  </si>
  <si>
    <t xml:space="preserve">Norma czasu partii tn = Σtpz + n·Σtj [min]</t>
  </si>
  <si>
    <t xml:space="preserve">Czas na sztukę Σtj + Σtpz/n [min]</t>
  </si>
  <si>
    <t xml:space="preserve">Koszt obróbki sztuki [zł]</t>
  </si>
  <si>
    <t xml:space="preserve">Opracował</t>
  </si>
  <si>
    <t xml:space="preserve">Sprawdził</t>
  </si>
  <si>
    <t xml:space="preserve">Normował</t>
  </si>
  <si>
    <t xml:space="preserve">Zatwierdził</t>
  </si>
  <si>
    <t xml:space="preserve">imię i nazwisko / data / podpis</t>
  </si>
  <si>
    <t xml:space="preserve">Rejestr zmian</t>
  </si>
  <si>
    <t xml:space="preserve">Zmiana</t>
  </si>
  <si>
    <t xml:space="preserve">Opis zmiany</t>
  </si>
  <si>
    <t xml:space="preserve">Nr dokumentu zmiany</t>
  </si>
  <si>
    <t xml:space="preserve">Data</t>
  </si>
  <si>
    <t xml:space="preserve">Podpis</t>
  </si>
  <si>
    <t xml:space="preserve">KARTA INSTRUKCYJNA OBRÓBKI</t>
  </si>
  <si>
    <t xml:space="preserve">Nr operacji</t>
  </si>
  <si>
    <t xml:space="preserve">Nazwa operacji</t>
  </si>
  <si>
    <t xml:space="preserve">Materiał</t>
  </si>
  <si>
    <t xml:space="preserve">Uchwyt / przyrząd</t>
  </si>
  <si>
    <t xml:space="preserve">Program NC</t>
  </si>
  <si>
    <t xml:space="preserve">Szkic operacji: przedmiot w położeniu obróbkowym, powierzchnie obrabiane pogrubione, wymiary operacyjne z tolerancjami, symbole ustalenia i zamocowania wg PN-83/M-01152</t>
  </si>
  <si>
    <t xml:space="preserve">Nr zab.</t>
  </si>
  <si>
    <t xml:space="preserve">Opis zabiegu</t>
  </si>
  <si>
    <t xml:space="preserve">Narzędzie</t>
  </si>
  <si>
    <t xml:space="preserve">Sprawdzian</t>
  </si>
  <si>
    <t xml:space="preserve">vc
[m/min]</t>
  </si>
  <si>
    <t xml:space="preserve">n
[obr/min]</t>
  </si>
  <si>
    <t xml:space="preserve">f
[mm/obr]</t>
  </si>
  <si>
    <t xml:space="preserve">ap
[mm]</t>
  </si>
  <si>
    <t xml:space="preserve">i
[przejść]</t>
  </si>
  <si>
    <t xml:space="preserve">L
[mm]</t>
  </si>
  <si>
    <t xml:space="preserve">tg
[min]</t>
  </si>
  <si>
    <t xml:space="preserve">Suma czasów głównych tg [min]</t>
  </si>
  <si>
    <t xml:space="preserve">KARTA TECHNOLOGICZNA - PRZYKŁAD</t>
  </si>
  <si>
    <t xml:space="preserve">Przekładnia P-12</t>
  </si>
  <si>
    <t xml:space="preserve">Wałek stopniowany</t>
  </si>
  <si>
    <t xml:space="preserve">RYS-045</t>
  </si>
  <si>
    <t xml:space="preserve">B</t>
  </si>
  <si>
    <t xml:space="preserve">C45 wg PN-EN 10083-2</t>
  </si>
  <si>
    <t xml:space="preserve">walcowany, ulepszany w kooperacji</t>
  </si>
  <si>
    <t xml:space="preserve">pręt Ø45 × 185 mm</t>
  </si>
  <si>
    <t xml:space="preserve">2026-10-03</t>
  </si>
  <si>
    <t xml:space="preserve">Przygotowalnia</t>
  </si>
  <si>
    <t xml:space="preserve">piła taśmowa</t>
  </si>
  <si>
    <t xml:space="preserve">Ciąć pręt Ø45 na długość 185 mm</t>
  </si>
  <si>
    <t xml:space="preserve">imadło, przymiar</t>
  </si>
  <si>
    <t xml:space="preserve">piła bimetalowa</t>
  </si>
  <si>
    <t xml:space="preserve">przymiar kreskowy</t>
  </si>
  <si>
    <t xml:space="preserve">-</t>
  </si>
  <si>
    <t xml:space="preserve">II</t>
  </si>
  <si>
    <t xml:space="preserve">Obróbka</t>
  </si>
  <si>
    <t xml:space="preserve">tokarka CNC</t>
  </si>
  <si>
    <t xml:space="preserve">Toczyć - ustawienie I: planować czoło, nakiełkować, toczyć zgrubnie stopnie strony A</t>
  </si>
  <si>
    <t xml:space="preserve">uchwyt 3-szczękowy</t>
  </si>
  <si>
    <t xml:space="preserve">nóż PCLNR, wiertło nakiełkowe A3,15</t>
  </si>
  <si>
    <t xml:space="preserve">suwmiarka</t>
  </si>
  <si>
    <t xml:space="preserve">KI-045-20 / O2001</t>
  </si>
  <si>
    <t xml:space="preserve">V</t>
  </si>
  <si>
    <t xml:space="preserve">Toczyć - ustawienie II: planować na długość 180 mm, nakiełkować, toczyć zgrubnie stronę B</t>
  </si>
  <si>
    <t xml:space="preserve">szczęki miękkie</t>
  </si>
  <si>
    <t xml:space="preserve">KI-045-30 / O2002</t>
  </si>
  <si>
    <t xml:space="preserve">Kooperacja</t>
  </si>
  <si>
    <t xml:space="preserve">hartownia</t>
  </si>
  <si>
    <t xml:space="preserve">Ulepszać cieplnie</t>
  </si>
  <si>
    <t xml:space="preserve">twardościomierz</t>
  </si>
  <si>
    <t xml:space="preserve">28-32 HRC</t>
  </si>
  <si>
    <t xml:space="preserve">Toczyć wykańczająco w kłach z naddatkiem 0,3 mm pod szlif, fazować, podtoczyć</t>
  </si>
  <si>
    <t xml:space="preserve">kieł obrotowy, zabierak czołowy</t>
  </si>
  <si>
    <t xml:space="preserve">nóż SVJBR, nóż do podtoczeń</t>
  </si>
  <si>
    <t xml:space="preserve">mikrometr 25-50</t>
  </si>
  <si>
    <t xml:space="preserve">O2003</t>
  </si>
  <si>
    <t xml:space="preserve">X</t>
  </si>
  <si>
    <t xml:space="preserve">centrum frezarskie</t>
  </si>
  <si>
    <t xml:space="preserve">Frezować rowek wpustowy 8N9</t>
  </si>
  <si>
    <t xml:space="preserve">pryzmy, docisk</t>
  </si>
  <si>
    <t xml:space="preserve">frez palcowy Ø8</t>
  </si>
  <si>
    <t xml:space="preserve">sprawdzian 8N9, głębokościomierz</t>
  </si>
  <si>
    <t xml:space="preserve">O6001</t>
  </si>
  <si>
    <t xml:space="preserve">Szlifiernia</t>
  </si>
  <si>
    <t xml:space="preserve">szlifierka do wałków</t>
  </si>
  <si>
    <t xml:space="preserve">Szlifować czopy łożyskowe na wymiar h6</t>
  </si>
  <si>
    <t xml:space="preserve">kły, zabierak</t>
  </si>
  <si>
    <t xml:space="preserve">ściernica 1-400×50×127</t>
  </si>
  <si>
    <t xml:space="preserve">mikrometr, czujnik</t>
  </si>
  <si>
    <t xml:space="preserve">KI-045-70</t>
  </si>
  <si>
    <t xml:space="preserve">VI</t>
  </si>
  <si>
    <t xml:space="preserve">Ra 0,8 µm</t>
  </si>
  <si>
    <t xml:space="preserve">Kontrola jakości</t>
  </si>
  <si>
    <t xml:space="preserve">stanowisko kontroli</t>
  </si>
  <si>
    <t xml:space="preserve">Gratować, kontrolować wymiary, bicie i chropowatość</t>
  </si>
  <si>
    <t xml:space="preserve">pryzmy</t>
  </si>
  <si>
    <t xml:space="preserve">pilnik</t>
  </si>
  <si>
    <t xml:space="preserve">mikrometr, czujnik bicia, profilometr</t>
  </si>
  <si>
    <t xml:space="preserve">IV</t>
  </si>
  <si>
    <t xml:space="preserve">protokół</t>
  </si>
  <si>
    <t xml:space="preserve">KARTA INSTRUKCYJNA OBRÓBKI - PRZYKŁAD</t>
  </si>
  <si>
    <t xml:space="preserve">RYS-045, wersja B</t>
  </si>
  <si>
    <t xml:space="preserve">20</t>
  </si>
  <si>
    <t xml:space="preserve">Toczyć - ustawienie I (strona A)</t>
  </si>
  <si>
    <t xml:space="preserve">Tokarka CNC (Obróbka)</t>
  </si>
  <si>
    <t xml:space="preserve">C45 wg PN-EN 10083-2, pręt Ø45 × 185 mm</t>
  </si>
  <si>
    <t xml:space="preserve">Uchwyt trójszczękowy, szczęki twarde, wysięg 105 mm</t>
  </si>
  <si>
    <t xml:space="preserve">O2001</t>
  </si>
  <si>
    <t xml:space="preserve">Planować czoło A na długość 182,5 mm</t>
  </si>
  <si>
    <t xml:space="preserve">PCLNR 2525M12,
CNMG 120408</t>
  </si>
  <si>
    <t xml:space="preserve">suwmiarka 0-200</t>
  </si>
  <si>
    <t xml:space="preserve">Nakiełkować</t>
  </si>
  <si>
    <t xml:space="preserve">wiertło nakiełkowe A3,15</t>
  </si>
  <si>
    <t xml:space="preserve">Toczyć zgrubnie czop Ø30 na Ø31 na długości 45 mm</t>
  </si>
  <si>
    <t xml:space="preserve">Toczyć zgrubnie czop Ø35 na Ø36 na długości 20 mm</t>
  </si>
  <si>
    <t xml:space="preserve">Toczyć zgrubnie kołnierz Ø42 na Ø43 na długości 35 mm</t>
  </si>
  <si>
    <t xml:space="preserve">KARTA TECHNOLOGICZNA / KARTA INSTRUKCYJNA OBRÓBKI</t>
  </si>
  <si>
    <t xml:space="preserve">Do czego służy</t>
  </si>
  <si>
    <t xml:space="preserve">Karta technologiczna (KT) opisuje przebieg obróbki części operacja po operacji. Karta instrukcyjna (KI) rozpisuje jedną operację na zabiegi. W produkcji jednostkowej i małoseryjnej zwykle wystarcza sama KT.</t>
  </si>
  <si>
    <t xml:space="preserve">Nagłówek</t>
  </si>
  <si>
    <t xml:space="preserve">Wyrób, część, nr i wersja rysunku, materiał z normą (np. C45 wg PN-EN 10083-2), stan materiału, półfabrykat, masa, liczba sztuk z półfabrykatu i wielkość partii. Masa materiału na partię liczy się sama.</t>
  </si>
  <si>
    <t xml:space="preserve">Operacje</t>
  </si>
  <si>
    <t xml:space="preserve">Jedna operacja = jedno stanowisko. Nazwa zaczyna się od czasownika (toczyć, frezować, szlifować). Kooperacja i obróbka cieplna dostają własny numer, bez czasów.</t>
  </si>
  <si>
    <t xml:space="preserve">Pomoce warsztatowe</t>
  </si>
  <si>
    <t xml:space="preserve">Osobno uchwyty i przyrządy, narzędzia oraz sprawdziany - tak planuje narzędziownia i kontrola.</t>
  </si>
  <si>
    <t xml:space="preserve">Czasy</t>
  </si>
  <si>
    <t xml:space="preserve">tpz - czas przygotowawczo-zakończeniowy na partię; tj - czas jednostkowy na sztukę (tj = tg + tp + tu). Kolumna t i sumy liczą się automatycznie.</t>
  </si>
  <si>
    <t xml:space="preserve">Koszt</t>
  </si>
  <si>
    <t xml:space="preserve">Po wpisaniu stawki maszynogodziny arkusz liczy koszt obróbki sztuki: (Σtj + Σtpz/n) × stawka / 60. Materiał i kooperację dolicz osobno.</t>
  </si>
  <si>
    <t xml:space="preserve">Zmiany</t>
  </si>
  <si>
    <t xml:space="preserve">Każda zmiana karty dostaje nową wersję i wpis w rejestrze zmian. Karta zawsze odwołuje się do konkretnej wersji rysunku.</t>
  </si>
  <si>
    <t xml:space="preserve">Nr KI / program NC</t>
  </si>
  <si>
    <t xml:space="preserve">Odwołanie do karty instrukcyjnej i numeru programu NC danej operacji - łączy kartę z resztą dokumentacji.</t>
  </si>
  <si>
    <t xml:space="preserve">Kat. pracy</t>
  </si>
  <si>
    <t xml:space="preserve">Kategoria (grupa) zaszeregowania pracy na operacji - podstawa stawki robocizny.</t>
  </si>
  <si>
    <t xml:space="preserve">X oznacza punkt kontroli: po tej operacji detal odbiera kontrola jakości (np. pierwsza sztuka, wymiary krytyczne).</t>
  </si>
  <si>
    <t xml:space="preserve">Źródło</t>
  </si>
  <si>
    <t xml:space="preserve">Układ pól wg M. Feld, Podstawy projektowania procesów technologicznych typowych części maszyn, oraz praktyki zakładów obróbki skrawaniem. Wzór: metronq.com/blog/karta-technologiczna</t>
  </si>
  <si>
    <t xml:space="preserve">O MetronQ</t>
  </si>
  <si>
    <t xml:space="preserve">Karta mówi, ile trwa detal. MetronQ liczy, ile kosztuje: silnik mierzy geometrię detalu i liczy cenę według Twoich maszyn, stawek i cen materiału, z setupem na każde ustawienie. metronq.com</t>
  </si>
</sst>
</file>

<file path=xl/styles.xml><?xml version="1.0" encoding="utf-8"?>
<styleSheet xmlns="http://schemas.openxmlformats.org/spreadsheetml/2006/main">
  <numFmts count="4">
    <numFmt numFmtId="164" formatCode="General"/>
    <numFmt numFmtId="165" formatCode="0.00"/>
    <numFmt numFmtId="166" formatCode="0.0"/>
    <numFmt numFmtId="167" formatCode="0"/>
  </numFmts>
  <fonts count="22">
    <font>
      <sz val="11"/>
      <color theme="1"/>
      <name val="Calibri"/>
      <family val="2"/>
      <charset val="1"/>
    </font>
    <font>
      <sz val="10"/>
      <name val="Arial"/>
      <family val="0"/>
    </font>
    <font>
      <sz val="10"/>
      <name val="Arial"/>
      <family val="0"/>
    </font>
    <font>
      <sz val="10"/>
      <name val="Arial"/>
      <family val="0"/>
    </font>
    <font>
      <i val="true"/>
      <sz val="7.5"/>
      <color rgb="FF838383"/>
      <name val="Arial"/>
      <family val="0"/>
      <charset val="1"/>
    </font>
    <font>
      <b val="true"/>
      <sz val="16"/>
      <color rgb="FF283F62"/>
      <name val="Arial"/>
      <family val="0"/>
      <charset val="1"/>
    </font>
    <font>
      <b val="true"/>
      <sz val="7.5"/>
      <color rgb="FF646464"/>
      <name val="Arial"/>
      <family val="0"/>
      <charset val="1"/>
    </font>
    <font>
      <sz val="10"/>
      <color rgb="FF202020"/>
      <name val="Arial"/>
      <family val="0"/>
      <charset val="1"/>
    </font>
    <font>
      <b val="true"/>
      <sz val="7"/>
      <color rgb="FF646464"/>
      <name val="Arial"/>
      <family val="0"/>
      <charset val="1"/>
    </font>
    <font>
      <sz val="9.5"/>
      <color rgb="FF202020"/>
      <name val="Arial"/>
      <family val="0"/>
      <charset val="1"/>
    </font>
    <font>
      <b val="true"/>
      <sz val="9.5"/>
      <color rgb="FF0D6F99"/>
      <name val="Arial"/>
      <family val="0"/>
      <charset val="1"/>
    </font>
    <font>
      <b val="true"/>
      <sz val="8"/>
      <color rgb="FFFFFFFF"/>
      <name val="Arial"/>
      <family val="0"/>
      <charset val="1"/>
    </font>
    <font>
      <sz val="8.5"/>
      <color rgb="FF202020"/>
      <name val="Arial"/>
      <family val="0"/>
      <charset val="1"/>
    </font>
    <font>
      <sz val="8.5"/>
      <color rgb="FF0D6F99"/>
      <name val="Arial"/>
      <family val="0"/>
      <charset val="1"/>
    </font>
    <font>
      <b val="true"/>
      <sz val="8"/>
      <color rgb="FF646464"/>
      <name val="Arial"/>
      <family val="0"/>
      <charset val="1"/>
    </font>
    <font>
      <b val="true"/>
      <sz val="10"/>
      <color rgb="FF0D6F99"/>
      <name val="Arial"/>
      <family val="0"/>
      <charset val="1"/>
    </font>
    <font>
      <i val="true"/>
      <sz val="6.5"/>
      <color rgb="FFA6A6A6"/>
      <name val="Arial"/>
      <family val="0"/>
      <charset val="1"/>
    </font>
    <font>
      <b val="true"/>
      <sz val="8.5"/>
      <color rgb="FFFFFFFF"/>
      <name val="Arial"/>
      <family val="0"/>
      <charset val="1"/>
    </font>
    <font>
      <b val="true"/>
      <sz val="14"/>
      <color rgb="FF283F62"/>
      <name val="Arial"/>
      <family val="0"/>
      <charset val="1"/>
    </font>
    <font>
      <b val="true"/>
      <sz val="9.5"/>
      <color rgb="FF646464"/>
      <name val="Arial"/>
      <family val="0"/>
      <charset val="1"/>
    </font>
    <font>
      <b val="true"/>
      <sz val="9.5"/>
      <color rgb="FFFFFFFF"/>
      <name val="Arial"/>
      <family val="0"/>
      <charset val="1"/>
    </font>
    <font>
      <sz val="9.5"/>
      <color rgb="FF0D6F99"/>
      <name val="Arial"/>
      <family val="0"/>
      <charset val="1"/>
    </font>
  </fonts>
  <fills count="5">
    <fill>
      <patternFill patternType="none"/>
    </fill>
    <fill>
      <patternFill patternType="gray125"/>
    </fill>
    <fill>
      <patternFill patternType="solid">
        <fgColor rgb="FFE9EBF0"/>
        <bgColor rgb="FFE3F6FD"/>
      </patternFill>
    </fill>
    <fill>
      <patternFill patternType="solid">
        <fgColor rgb="FFE3F6FD"/>
        <bgColor rgb="FFE9EBF0"/>
      </patternFill>
    </fill>
    <fill>
      <patternFill patternType="solid">
        <fgColor rgb="FF283F62"/>
        <bgColor rgb="FF003366"/>
      </patternFill>
    </fill>
  </fills>
  <borders count="17">
    <border diagonalUp="false" diagonalDown="false">
      <left/>
      <right/>
      <top/>
      <bottom/>
      <diagonal/>
    </border>
    <border diagonalUp="false" diagonalDown="false">
      <left style="medium">
        <color rgb="FF283F62"/>
      </left>
      <right style="thin">
        <color rgb="FFC9CDD4"/>
      </right>
      <top style="medium">
        <color rgb="FF283F62"/>
      </top>
      <bottom style="medium">
        <color rgb="FF283F62"/>
      </bottom>
      <diagonal/>
    </border>
    <border diagonalUp="false" diagonalDown="false">
      <left style="thin">
        <color rgb="FFC9CDD4"/>
      </left>
      <right style="thin">
        <color rgb="FFC9CDD4"/>
      </right>
      <top style="medium">
        <color rgb="FF283F62"/>
      </top>
      <bottom style="medium">
        <color rgb="FF283F62"/>
      </bottom>
      <diagonal/>
    </border>
    <border diagonalUp="false" diagonalDown="false">
      <left style="thin">
        <color rgb="FFC9CDD4"/>
      </left>
      <right style="thin">
        <color rgb="FFC9CDD4"/>
      </right>
      <top style="medium">
        <color rgb="FF283F62"/>
      </top>
      <bottom style="thin">
        <color rgb="FFC9CDD4"/>
      </bottom>
      <diagonal/>
    </border>
    <border diagonalUp="false" diagonalDown="false">
      <left style="thin">
        <color rgb="FFC9CDD4"/>
      </left>
      <right style="medium">
        <color rgb="FF283F62"/>
      </right>
      <top style="medium">
        <color rgb="FF283F62"/>
      </top>
      <bottom style="thin">
        <color rgb="FFC9CDD4"/>
      </bottom>
      <diagonal/>
    </border>
    <border diagonalUp="false" diagonalDown="false">
      <left style="thin">
        <color rgb="FFC9CDD4"/>
      </left>
      <right style="thin">
        <color rgb="FFC9CDD4"/>
      </right>
      <top style="thin">
        <color rgb="FFC9CDD4"/>
      </top>
      <bottom style="medium">
        <color rgb="FF283F62"/>
      </bottom>
      <diagonal/>
    </border>
    <border diagonalUp="false" diagonalDown="false">
      <left style="thin">
        <color rgb="FFC9CDD4"/>
      </left>
      <right style="medium">
        <color rgb="FF283F62"/>
      </right>
      <top style="thin">
        <color rgb="FFC9CDD4"/>
      </top>
      <bottom style="medium">
        <color rgb="FF283F62"/>
      </bottom>
      <diagonal/>
    </border>
    <border diagonalUp="false" diagonalDown="false">
      <left style="medium">
        <color rgb="FF283F62"/>
      </left>
      <right style="thin">
        <color rgb="FFC9CDD4"/>
      </right>
      <top style="medium">
        <color rgb="FF283F62"/>
      </top>
      <bottom style="thin">
        <color rgb="FFC9CDD4"/>
      </bottom>
      <diagonal/>
    </border>
    <border diagonalUp="false" diagonalDown="false">
      <left style="medium">
        <color rgb="FF283F62"/>
      </left>
      <right style="thin">
        <color rgb="FFC9CDD4"/>
      </right>
      <top style="thin">
        <color rgb="FFC9CDD4"/>
      </top>
      <bottom style="thin">
        <color rgb="FFC9CDD4"/>
      </bottom>
      <diagonal/>
    </border>
    <border diagonalUp="false" diagonalDown="false">
      <left style="thin">
        <color rgb="FFC9CDD4"/>
      </left>
      <right style="thin">
        <color rgb="FFC9CDD4"/>
      </right>
      <top style="thin">
        <color rgb="FFC9CDD4"/>
      </top>
      <bottom style="thin">
        <color rgb="FFC9CDD4"/>
      </bottom>
      <diagonal/>
    </border>
    <border diagonalUp="false" diagonalDown="false">
      <left style="thin">
        <color rgb="FFC9CDD4"/>
      </left>
      <right style="medium">
        <color rgb="FF283F62"/>
      </right>
      <top style="thin">
        <color rgb="FFC9CDD4"/>
      </top>
      <bottom style="thin">
        <color rgb="FFC9CDD4"/>
      </bottom>
      <diagonal/>
    </border>
    <border diagonalUp="false" diagonalDown="false">
      <left style="medium">
        <color rgb="FF283F62"/>
      </left>
      <right style="thin">
        <color rgb="FFC9CDD4"/>
      </right>
      <top style="thin">
        <color rgb="FFC9CDD4"/>
      </top>
      <bottom style="medium">
        <color rgb="FF283F62"/>
      </bottom>
      <diagonal/>
    </border>
    <border diagonalUp="false" diagonalDown="false">
      <left style="medium">
        <color rgb="FF283F62"/>
      </left>
      <right style="thin">
        <color rgb="FF5B6E8C"/>
      </right>
      <top style="medium">
        <color rgb="FF283F62"/>
      </top>
      <bottom style="thin">
        <color rgb="FFC9CDD4"/>
      </bottom>
      <diagonal/>
    </border>
    <border diagonalUp="false" diagonalDown="false">
      <left style="thin">
        <color rgb="FF5B6E8C"/>
      </left>
      <right style="thin">
        <color rgb="FF5B6E8C"/>
      </right>
      <top style="medium">
        <color rgb="FF283F62"/>
      </top>
      <bottom style="thin">
        <color rgb="FFC9CDD4"/>
      </bottom>
      <diagonal/>
    </border>
    <border diagonalUp="false" diagonalDown="false">
      <left style="thin">
        <color rgb="FF5B6E8C"/>
      </left>
      <right style="medium">
        <color rgb="FF283F62"/>
      </right>
      <top style="medium">
        <color rgb="FF283F62"/>
      </top>
      <bottom style="thin">
        <color rgb="FFC9CDD4"/>
      </bottom>
      <diagonal/>
    </border>
    <border diagonalUp="false" diagonalDown="false">
      <left style="medium">
        <color rgb="FF283F62"/>
      </left>
      <right style="medium">
        <color rgb="FF283F62"/>
      </right>
      <top style="medium">
        <color rgb="FF283F62"/>
      </top>
      <bottom style="thin">
        <color rgb="FFC9CDD4"/>
      </bottom>
      <diagonal/>
    </border>
    <border diagonalUp="false" diagonalDown="false">
      <left style="medium">
        <color rgb="FF283F62"/>
      </left>
      <right style="medium">
        <color rgb="FF283F62"/>
      </right>
      <top style="medium">
        <color rgb="FF283F62"/>
      </top>
      <bottom style="medium">
        <color rgb="FF283F6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top"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6" fillId="2" borderId="3" xfId="0" applyFont="true" applyBorder="true" applyAlignment="true" applyProtection="false">
      <alignment horizontal="general"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6" fillId="2" borderId="5"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4" fontId="8" fillId="2" borderId="7" xfId="0" applyFont="true" applyBorder="true" applyAlignment="true" applyProtection="false">
      <alignment horizontal="general" vertical="center" textRotation="0" wrapText="true" indent="0" shrinkToFit="false"/>
      <protection locked="true" hidden="false"/>
    </xf>
    <xf numFmtId="164" fontId="8" fillId="2" borderId="3" xfId="0" applyFont="true" applyBorder="true" applyAlignment="true" applyProtection="false">
      <alignment horizontal="general" vertical="center" textRotation="0" wrapText="true" indent="0" shrinkToFit="false"/>
      <protection locked="true" hidden="false"/>
    </xf>
    <xf numFmtId="164" fontId="8" fillId="2" borderId="4" xfId="0" applyFont="true" applyBorder="true" applyAlignment="true" applyProtection="false">
      <alignment horizontal="general" vertical="center" textRotation="0" wrapText="true" indent="0" shrinkToFit="false"/>
      <protection locked="true" hidden="false"/>
    </xf>
    <xf numFmtId="164" fontId="9" fillId="0" borderId="8" xfId="0" applyFont="true" applyBorder="true" applyAlignment="true" applyProtection="false">
      <alignment horizontal="left" vertical="center" textRotation="0" wrapText="true" indent="0" shrinkToFit="false"/>
      <protection locked="true" hidden="false"/>
    </xf>
    <xf numFmtId="164" fontId="9" fillId="0" borderId="9" xfId="0" applyFont="true" applyBorder="true" applyAlignment="true" applyProtection="false">
      <alignment horizontal="left" vertical="center" textRotation="0" wrapText="true" indent="0" shrinkToFit="false"/>
      <protection locked="true" hidden="false"/>
    </xf>
    <xf numFmtId="164" fontId="9" fillId="0" borderId="10" xfId="0" applyFont="true" applyBorder="true" applyAlignment="true" applyProtection="false">
      <alignment horizontal="left" vertical="center" textRotation="0" wrapText="true" indent="0" shrinkToFit="false"/>
      <protection locked="true" hidden="false"/>
    </xf>
    <xf numFmtId="164" fontId="8" fillId="2" borderId="8" xfId="0" applyFont="true" applyBorder="true" applyAlignment="true" applyProtection="false">
      <alignment horizontal="general" vertical="center" textRotation="0" wrapText="true" indent="0" shrinkToFit="false"/>
      <protection locked="true" hidden="false"/>
    </xf>
    <xf numFmtId="164" fontId="8" fillId="2" borderId="9" xfId="0" applyFont="true" applyBorder="true" applyAlignment="true" applyProtection="false">
      <alignment horizontal="general" vertical="center" textRotation="0" wrapText="true" indent="0" shrinkToFit="false"/>
      <protection locked="true" hidden="false"/>
    </xf>
    <xf numFmtId="164" fontId="8" fillId="2" borderId="10" xfId="0" applyFont="true" applyBorder="true" applyAlignment="true" applyProtection="false">
      <alignment horizontal="general" vertical="center" textRotation="0" wrapText="true" indent="0" shrinkToFit="false"/>
      <protection locked="true" hidden="false"/>
    </xf>
    <xf numFmtId="165" fontId="9" fillId="0" borderId="10" xfId="0" applyFont="true" applyBorder="true" applyAlignment="true" applyProtection="false">
      <alignment horizontal="left" vertical="center" textRotation="0" wrapText="true" indent="0" shrinkToFit="false"/>
      <protection locked="true" hidden="false"/>
    </xf>
    <xf numFmtId="164" fontId="9" fillId="0" borderId="11" xfId="0" applyFont="true" applyBorder="true" applyAlignment="true" applyProtection="false">
      <alignment horizontal="left" vertical="center" textRotation="0" wrapText="true" indent="0" shrinkToFit="false"/>
      <protection locked="true" hidden="false"/>
    </xf>
    <xf numFmtId="166" fontId="10" fillId="3" borderId="5" xfId="0" applyFont="true" applyBorder="true" applyAlignment="true" applyProtection="false">
      <alignment horizontal="left" vertical="center" textRotation="0" wrapText="true" indent="0" shrinkToFit="false"/>
      <protection locked="true" hidden="false"/>
    </xf>
    <xf numFmtId="164" fontId="9" fillId="0" borderId="5" xfId="0" applyFont="true" applyBorder="true" applyAlignment="true" applyProtection="false">
      <alignment horizontal="left" vertical="center" textRotation="0" wrapText="true" indent="0" shrinkToFit="false"/>
      <protection locked="true" hidden="false"/>
    </xf>
    <xf numFmtId="164" fontId="9" fillId="0" borderId="6" xfId="0" applyFont="true" applyBorder="true" applyAlignment="true" applyProtection="false">
      <alignment horizontal="left" vertical="center" textRotation="0" wrapText="true" indent="0" shrinkToFit="false"/>
      <protection locked="true" hidden="false"/>
    </xf>
    <xf numFmtId="164" fontId="11" fillId="4" borderId="12" xfId="0" applyFont="true" applyBorder="true" applyAlignment="true" applyProtection="false">
      <alignment horizontal="center" vertical="center" textRotation="0" wrapText="true" indent="0" shrinkToFit="false"/>
      <protection locked="true" hidden="false"/>
    </xf>
    <xf numFmtId="164" fontId="11" fillId="4" borderId="13" xfId="0" applyFont="true" applyBorder="true" applyAlignment="true" applyProtection="false">
      <alignment horizontal="center" vertical="center" textRotation="0" wrapText="true" indent="0" shrinkToFit="false"/>
      <protection locked="true" hidden="false"/>
    </xf>
    <xf numFmtId="164" fontId="11" fillId="4" borderId="14"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center" vertical="top" textRotation="0" wrapText="true" indent="0" shrinkToFit="false"/>
      <protection locked="true" hidden="false"/>
    </xf>
    <xf numFmtId="164" fontId="12" fillId="0" borderId="9" xfId="0" applyFont="true" applyBorder="true" applyAlignment="true" applyProtection="false">
      <alignment horizontal="left" vertical="top" textRotation="0" wrapText="true" indent="0" shrinkToFit="false"/>
      <protection locked="true" hidden="false"/>
    </xf>
    <xf numFmtId="164" fontId="12" fillId="0" borderId="9" xfId="0" applyFont="true" applyBorder="true" applyAlignment="true" applyProtection="false">
      <alignment horizontal="center" vertical="top" textRotation="0" wrapText="true" indent="0" shrinkToFit="false"/>
      <protection locked="true" hidden="false"/>
    </xf>
    <xf numFmtId="166" fontId="12" fillId="0" borderId="9" xfId="0" applyFont="true" applyBorder="true" applyAlignment="true" applyProtection="false">
      <alignment horizontal="center" vertical="top" textRotation="0" wrapText="true" indent="0" shrinkToFit="false"/>
      <protection locked="true" hidden="false"/>
    </xf>
    <xf numFmtId="166" fontId="13" fillId="3" borderId="9" xfId="0" applyFont="true" applyBorder="true" applyAlignment="true" applyProtection="false">
      <alignment horizontal="center" vertical="top" textRotation="0" wrapText="true" indent="0" shrinkToFit="false"/>
      <protection locked="true" hidden="false"/>
    </xf>
    <xf numFmtId="164" fontId="12" fillId="0" borderId="10"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center" vertical="top" textRotation="0" wrapText="true" indent="0" shrinkToFit="false"/>
      <protection locked="true" hidden="false"/>
    </xf>
    <xf numFmtId="164" fontId="12" fillId="0" borderId="5"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top" textRotation="0" wrapText="true" indent="0" shrinkToFit="false"/>
      <protection locked="true" hidden="false"/>
    </xf>
    <xf numFmtId="166" fontId="12" fillId="0" borderId="5" xfId="0" applyFont="true" applyBorder="true" applyAlignment="true" applyProtection="false">
      <alignment horizontal="center" vertical="top" textRotation="0" wrapText="true" indent="0" shrinkToFit="false"/>
      <protection locked="true" hidden="false"/>
    </xf>
    <xf numFmtId="166" fontId="13" fillId="3" borderId="5" xfId="0" applyFont="true" applyBorder="true" applyAlignment="true" applyProtection="false">
      <alignment horizontal="center" vertical="top" textRotation="0" wrapText="true" indent="0" shrinkToFit="false"/>
      <protection locked="true" hidden="false"/>
    </xf>
    <xf numFmtId="164" fontId="12" fillId="0" borderId="6" xfId="0" applyFont="tru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4" fontId="14" fillId="2" borderId="3" xfId="0" applyFont="true" applyBorder="true" applyAlignment="true" applyProtection="false">
      <alignment horizontal="right" vertical="center" textRotation="0" wrapText="false" indent="0" shrinkToFit="false"/>
      <protection locked="true" hidden="false"/>
    </xf>
    <xf numFmtId="166" fontId="15" fillId="3" borderId="3" xfId="0" applyFont="tru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4" fillId="2" borderId="9" xfId="0" applyFont="true" applyBorder="true" applyAlignment="true" applyProtection="false">
      <alignment horizontal="right" vertical="center" textRotation="0" wrapText="false" indent="0" shrinkToFit="false"/>
      <protection locked="true" hidden="false"/>
    </xf>
    <xf numFmtId="166" fontId="15" fillId="3" borderId="9" xfId="0" applyFont="true" applyBorder="true" applyAlignment="true" applyProtection="false">
      <alignment horizontal="center" vertical="center"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14" fillId="2" borderId="5" xfId="0" applyFont="true" applyBorder="true" applyAlignment="true" applyProtection="false">
      <alignment horizontal="right" vertical="center" textRotation="0" wrapText="false" indent="0" shrinkToFit="false"/>
      <protection locked="true" hidden="false"/>
    </xf>
    <xf numFmtId="165" fontId="15" fillId="3" borderId="5"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14" fillId="2" borderId="7" xfId="0" applyFont="true" applyBorder="tru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general" vertical="center" textRotation="0" wrapText="true" indent="0" shrinkToFit="false"/>
      <protection locked="true" hidden="false"/>
    </xf>
    <xf numFmtId="164" fontId="14" fillId="2" borderId="4" xfId="0" applyFont="true" applyBorder="true" applyAlignment="true" applyProtection="false">
      <alignment horizontal="general" vertical="center" textRotation="0" wrapText="true" indent="0" shrinkToFit="false"/>
      <protection locked="true" hidden="false"/>
    </xf>
    <xf numFmtId="164" fontId="16" fillId="0" borderId="11" xfId="0" applyFont="true" applyBorder="true" applyAlignment="true" applyProtection="false">
      <alignment horizontal="right" vertical="bottom" textRotation="0" wrapText="false" indent="0" shrinkToFit="false"/>
      <protection locked="true" hidden="false"/>
    </xf>
    <xf numFmtId="164" fontId="16" fillId="0" borderId="5" xfId="0" applyFont="true" applyBorder="true" applyAlignment="true" applyProtection="false">
      <alignment horizontal="right" vertical="bottom" textRotation="0" wrapText="false" indent="0" shrinkToFit="false"/>
      <protection locked="true" hidden="false"/>
    </xf>
    <xf numFmtId="164" fontId="16" fillId="0" borderId="6" xfId="0" applyFont="true" applyBorder="true" applyAlignment="true" applyProtection="false">
      <alignment horizontal="right" vertical="bottom" textRotation="0" wrapText="false" indent="0" shrinkToFit="false"/>
      <protection locked="true" hidden="false"/>
    </xf>
    <xf numFmtId="164" fontId="17" fillId="4" borderId="15" xfId="0" applyFont="true" applyBorder="true" applyAlignment="true" applyProtection="false">
      <alignment horizontal="general" vertical="center" textRotation="0" wrapText="true" indent="0" shrinkToFit="false"/>
      <protection locked="true" hidden="false"/>
    </xf>
    <xf numFmtId="164" fontId="6" fillId="2" borderId="8" xfId="0" applyFont="true" applyBorder="true" applyAlignment="true" applyProtection="false">
      <alignment horizontal="center" vertical="center" textRotation="0" wrapText="false" indent="0" shrinkToFit="false"/>
      <protection locked="true" hidden="false"/>
    </xf>
    <xf numFmtId="164" fontId="6" fillId="2" borderId="9" xfId="0" applyFont="true" applyBorder="true" applyAlignment="true" applyProtection="false">
      <alignment horizontal="center" vertical="center" textRotation="0" wrapText="false" indent="0" shrinkToFit="false"/>
      <protection locked="true" hidden="false"/>
    </xf>
    <xf numFmtId="164" fontId="6" fillId="2" borderId="10" xfId="0" applyFont="true" applyBorder="true" applyAlignment="true" applyProtection="false">
      <alignment horizontal="center" vertical="center" textRotation="0" wrapText="false" indent="0" shrinkToFit="false"/>
      <protection locked="true" hidden="false"/>
    </xf>
    <xf numFmtId="164" fontId="0" fillId="0" borderId="8" xfId="0" applyFont="false" applyBorder="true" applyAlignment="true" applyProtection="false">
      <alignment horizontal="general" vertical="center" textRotation="0" wrapText="true" indent="0" shrinkToFit="false"/>
      <protection locked="true" hidden="false"/>
    </xf>
    <xf numFmtId="164" fontId="0" fillId="0" borderId="9" xfId="0" applyFont="false" applyBorder="true" applyAlignment="true" applyProtection="false">
      <alignment horizontal="general" vertical="center" textRotation="0" wrapText="true" indent="0" shrinkToFit="false"/>
      <protection locked="true" hidden="false"/>
    </xf>
    <xf numFmtId="164" fontId="0" fillId="0" borderId="10" xfId="0" applyFont="false" applyBorder="true" applyAlignment="true" applyProtection="false">
      <alignment horizontal="general" vertical="center" textRotation="0" wrapText="true" indent="0" shrinkToFit="false"/>
      <protection locked="true" hidden="false"/>
    </xf>
    <xf numFmtId="164" fontId="0" fillId="0" borderId="11" xfId="0" applyFont="false" applyBorder="true" applyAlignment="true" applyProtection="false">
      <alignment horizontal="general" vertical="center" textRotation="0" wrapText="true" indent="0" shrinkToFit="false"/>
      <protection locked="true" hidden="false"/>
    </xf>
    <xf numFmtId="164" fontId="0" fillId="0" borderId="5" xfId="0" applyFont="false" applyBorder="true" applyAlignment="true" applyProtection="false">
      <alignment horizontal="general" vertical="center" textRotation="0" wrapText="true" indent="0" shrinkToFit="false"/>
      <protection locked="true" hidden="false"/>
    </xf>
    <xf numFmtId="164" fontId="0" fillId="0" borderId="6" xfId="0" applyFont="false" applyBorder="true" applyAlignment="true" applyProtection="false">
      <alignment horizontal="general" vertical="center" textRotation="0" wrapText="true" indent="0" shrinkToFit="false"/>
      <protection locked="true" hidden="false"/>
    </xf>
    <xf numFmtId="164" fontId="4" fillId="0" borderId="16" xfId="0" applyFont="true" applyBorder="true" applyAlignment="true" applyProtection="false">
      <alignment horizontal="left" vertical="top" textRotation="0" wrapText="true" indent="0" shrinkToFit="false"/>
      <protection locked="true" hidden="false"/>
    </xf>
    <xf numFmtId="165" fontId="13" fillId="3" borderId="10" xfId="0" applyFont="true" applyBorder="true" applyAlignment="true" applyProtection="false">
      <alignment horizontal="center" vertical="top" textRotation="0" wrapText="true" indent="0" shrinkToFit="false"/>
      <protection locked="true" hidden="false"/>
    </xf>
    <xf numFmtId="165" fontId="13" fillId="3" borderId="6" xfId="0" applyFont="true" applyBorder="true" applyAlignment="true" applyProtection="false">
      <alignment horizontal="center" vertical="top" textRotation="0" wrapText="true" indent="0" shrinkToFit="false"/>
      <protection locked="true" hidden="false"/>
    </xf>
    <xf numFmtId="165" fontId="15" fillId="3" borderId="9" xfId="0" applyFont="true" applyBorder="true" applyAlignment="false" applyProtection="false">
      <alignment horizontal="general" vertical="bottom" textRotation="0" wrapText="false" indent="0" shrinkToFit="false"/>
      <protection locked="true" hidden="false"/>
    </xf>
    <xf numFmtId="167" fontId="12" fillId="0" borderId="9" xfId="0" applyFont="true" applyBorder="true" applyAlignment="true" applyProtection="false">
      <alignment horizontal="center" vertical="top" textRotation="0" wrapText="true" indent="0" shrinkToFit="false"/>
      <protection locked="true" hidden="false"/>
    </xf>
    <xf numFmtId="165" fontId="12" fillId="0" borderId="9" xfId="0" applyFont="true" applyBorder="true" applyAlignment="true" applyProtection="false">
      <alignment horizontal="center"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2" borderId="9" xfId="0" applyFont="true" applyBorder="true" applyAlignment="true" applyProtection="false">
      <alignment horizontal="general" vertical="top" textRotation="0" wrapText="true" indent="0" shrinkToFit="false"/>
      <protection locked="true" hidden="false"/>
    </xf>
    <xf numFmtId="164" fontId="9" fillId="0" borderId="9" xfId="0" applyFont="true" applyBorder="true" applyAlignment="true" applyProtection="false">
      <alignment horizontal="general" vertical="top" textRotation="0" wrapText="true" indent="0" shrinkToFit="false"/>
      <protection locked="true" hidden="false"/>
    </xf>
    <xf numFmtId="164" fontId="20" fillId="4" borderId="9" xfId="0" applyFont="true" applyBorder="true" applyAlignment="true" applyProtection="false">
      <alignment horizontal="general" vertical="top" textRotation="0" wrapText="true" indent="0" shrinkToFit="false"/>
      <protection locked="true" hidden="false"/>
    </xf>
    <xf numFmtId="164" fontId="21" fillId="0" borderId="9"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646464"/>
      <rgbColor rgb="FF800080"/>
      <rgbColor rgb="FF0D6F99"/>
      <rgbColor rgb="FFC9CDD4"/>
      <rgbColor rgb="FF838383"/>
      <rgbColor rgb="FF9999FF"/>
      <rgbColor rgb="FF993366"/>
      <rgbColor rgb="FFFFFFCC"/>
      <rgbColor rgb="FFE3F6F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9EBF0"/>
      <rgbColor rgb="FFCCFFCC"/>
      <rgbColor rgb="FFFFFF99"/>
      <rgbColor rgb="FF99CCFF"/>
      <rgbColor rgb="FFFF99CC"/>
      <rgbColor rgb="FFCC99FF"/>
      <rgbColor rgb="FFFFCC99"/>
      <rgbColor rgb="FF3366FF"/>
      <rgbColor rgb="FF33CCCC"/>
      <rgbColor rgb="FF99CC00"/>
      <rgbColor rgb="FFFFCC00"/>
      <rgbColor rgb="FFFF9900"/>
      <rgbColor rgb="FFFF6600"/>
      <rgbColor rgb="FF5B6E8C"/>
      <rgbColor rgb="FFA6A6A6"/>
      <rgbColor rgb="FF003366"/>
      <rgbColor rgb="FF339966"/>
      <rgbColor rgb="FF003300"/>
      <rgbColor rgb="FF333300"/>
      <rgbColor rgb="FF993300"/>
      <rgbColor rgb="FF993366"/>
      <rgbColor rgb="FF283F62"/>
      <rgbColor rgb="FF2020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11</xdr:row>
      <xdr:rowOff>0</xdr:rowOff>
    </xdr:from>
    <xdr:to>
      <xdr:col>12</xdr:col>
      <xdr:colOff>652320</xdr:colOff>
      <xdr:row>25</xdr:row>
      <xdr:rowOff>85320</xdr:rowOff>
    </xdr:to>
    <xdr:pic>
      <xdr:nvPicPr>
        <xdr:cNvPr id="0" name="Image 1" descr="Picture"/>
        <xdr:cNvPicPr/>
      </xdr:nvPicPr>
      <xdr:blipFill>
        <a:blip r:embed="rId1"/>
        <a:stretch/>
      </xdr:blipFill>
      <xdr:spPr>
        <a:xfrm>
          <a:off x="613440" y="2533680"/>
          <a:ext cx="15877800" cy="67528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9</xdr:row>
      <xdr:rowOff>0</xdr:rowOff>
    </xdr:from>
    <xdr:to>
      <xdr:col>4</xdr:col>
      <xdr:colOff>69480</xdr:colOff>
      <xdr:row>21</xdr:row>
      <xdr:rowOff>85320</xdr:rowOff>
    </xdr:to>
    <xdr:pic>
      <xdr:nvPicPr>
        <xdr:cNvPr id="1" name="Image 1" descr="Picture"/>
        <xdr:cNvPicPr/>
      </xdr:nvPicPr>
      <xdr:blipFill>
        <a:blip r:embed="rId1"/>
        <a:stretch/>
      </xdr:blipFill>
      <xdr:spPr>
        <a:xfrm>
          <a:off x="591840" y="2190600"/>
          <a:ext cx="6667200" cy="2371320"/>
        </a:xfrm>
        <a:prstGeom prst="rect">
          <a:avLst/>
        </a:prstGeom>
        <a:ln w="0">
          <a:noFill/>
        </a:ln>
      </xdr:spPr>
    </xdr:pic>
    <xdr:clientData/>
  </xdr:twoCellAnchor>
  <xdr:twoCellAnchor editAs="oneCell">
    <xdr:from>
      <xdr:col>1</xdr:col>
      <xdr:colOff>0</xdr:colOff>
      <xdr:row>8</xdr:row>
      <xdr:rowOff>0</xdr:rowOff>
    </xdr:from>
    <xdr:to>
      <xdr:col>9</xdr:col>
      <xdr:colOff>565560</xdr:colOff>
      <xdr:row>34</xdr:row>
      <xdr:rowOff>28080</xdr:rowOff>
    </xdr:to>
    <xdr:pic>
      <xdr:nvPicPr>
        <xdr:cNvPr id="2" name="Image 2" descr="Picture"/>
        <xdr:cNvPicPr/>
      </xdr:nvPicPr>
      <xdr:blipFill>
        <a:blip r:embed="rId2"/>
        <a:stretch/>
      </xdr:blipFill>
      <xdr:spPr>
        <a:xfrm>
          <a:off x="591840" y="2000160"/>
          <a:ext cx="10801080" cy="6219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7"/>
    <col collapsed="false" customWidth="true" hidden="false" outlineLevel="0" max="2" min="2" style="0" width="14.4"/>
    <col collapsed="false" customWidth="true" hidden="false" outlineLevel="0" max="3" min="3" style="0" width="16.7"/>
    <col collapsed="false" customWidth="true" hidden="false" outlineLevel="0" max="4" min="4" style="0" width="35.5"/>
    <col collapsed="false" customWidth="true" hidden="false" outlineLevel="0" max="5" min="5" style="0" width="17.8"/>
    <col collapsed="false" customWidth="true" hidden="false" outlineLevel="0" max="7" min="6" style="0" width="18.9"/>
    <col collapsed="false" customWidth="true" hidden="false" outlineLevel="0" max="8" min="8" style="0" width="13.3"/>
    <col collapsed="false" customWidth="true" hidden="false" outlineLevel="0" max="10" min="9" style="0" width="6.7"/>
    <col collapsed="false" customWidth="true" hidden="false" outlineLevel="0" max="12" min="11" style="0" width="8.3"/>
    <col collapsed="false" customWidth="true" hidden="false" outlineLevel="0" max="13" min="13" style="0" width="11.1"/>
    <col collapsed="false" customWidth="true" hidden="false" outlineLevel="0" max="14" min="14" style="0" width="12.2"/>
  </cols>
  <sheetData>
    <row r="1" customFormat="false" ht="21.75" hidden="false" customHeight="true" outlineLevel="0" collapsed="false">
      <c r="A1" s="1" t="s">
        <v>0</v>
      </c>
      <c r="B1" s="1"/>
      <c r="C1" s="1"/>
      <c r="D1" s="2" t="s">
        <v>1</v>
      </c>
      <c r="E1" s="2"/>
      <c r="F1" s="2"/>
      <c r="G1" s="2"/>
      <c r="H1" s="2"/>
      <c r="I1" s="2"/>
      <c r="J1" s="2"/>
      <c r="K1" s="2"/>
      <c r="L1" s="2"/>
      <c r="M1" s="3" t="s">
        <v>2</v>
      </c>
      <c r="N1" s="4"/>
    </row>
    <row r="2" customFormat="false" ht="21.75" hidden="false" customHeight="true" outlineLevel="0" collapsed="false">
      <c r="A2" s="1"/>
      <c r="B2" s="1"/>
      <c r="C2" s="1"/>
      <c r="D2" s="2"/>
      <c r="E2" s="2"/>
      <c r="F2" s="2"/>
      <c r="G2" s="2"/>
      <c r="H2" s="2"/>
      <c r="I2" s="2"/>
      <c r="J2" s="2"/>
      <c r="K2" s="2"/>
      <c r="L2" s="2"/>
      <c r="M2" s="5" t="s">
        <v>3</v>
      </c>
      <c r="N2" s="6" t="s">
        <v>4</v>
      </c>
    </row>
    <row r="4" customFormat="false" ht="12" hidden="false" customHeight="true" outlineLevel="0" collapsed="false">
      <c r="A4" s="7" t="s">
        <v>5</v>
      </c>
      <c r="B4" s="7"/>
      <c r="C4" s="8" t="s">
        <v>6</v>
      </c>
      <c r="D4" s="8"/>
      <c r="E4" s="8" t="s">
        <v>7</v>
      </c>
      <c r="F4" s="8"/>
      <c r="G4" s="8" t="s">
        <v>8</v>
      </c>
      <c r="H4" s="8"/>
      <c r="I4" s="8"/>
      <c r="J4" s="8"/>
      <c r="K4" s="9" t="s">
        <v>9</v>
      </c>
      <c r="L4" s="9"/>
      <c r="M4" s="9"/>
      <c r="N4" s="9"/>
    </row>
    <row r="5" customFormat="false" ht="18.75" hidden="false" customHeight="true" outlineLevel="0" collapsed="false">
      <c r="A5" s="10"/>
      <c r="B5" s="10"/>
      <c r="C5" s="11"/>
      <c r="D5" s="11"/>
      <c r="E5" s="11"/>
      <c r="F5" s="11"/>
      <c r="G5" s="11"/>
      <c r="H5" s="11"/>
      <c r="I5" s="11"/>
      <c r="J5" s="11"/>
      <c r="K5" s="12"/>
      <c r="L5" s="12"/>
      <c r="M5" s="12"/>
      <c r="N5" s="12"/>
    </row>
    <row r="6" customFormat="false" ht="12" hidden="false" customHeight="true" outlineLevel="0" collapsed="false">
      <c r="A6" s="13" t="s">
        <v>10</v>
      </c>
      <c r="B6" s="13"/>
      <c r="C6" s="14" t="s">
        <v>11</v>
      </c>
      <c r="D6" s="14"/>
      <c r="E6" s="14" t="s">
        <v>12</v>
      </c>
      <c r="F6" s="14"/>
      <c r="G6" s="14" t="s">
        <v>13</v>
      </c>
      <c r="H6" s="14"/>
      <c r="I6" s="14"/>
      <c r="J6" s="14"/>
      <c r="K6" s="15" t="s">
        <v>14</v>
      </c>
      <c r="L6" s="15"/>
      <c r="M6" s="15"/>
      <c r="N6" s="15"/>
    </row>
    <row r="7" customFormat="false" ht="18.75" hidden="false" customHeight="true" outlineLevel="0" collapsed="false">
      <c r="A7" s="10"/>
      <c r="B7" s="10"/>
      <c r="C7" s="11"/>
      <c r="D7" s="11"/>
      <c r="E7" s="11"/>
      <c r="F7" s="11"/>
      <c r="G7" s="11"/>
      <c r="H7" s="11"/>
      <c r="I7" s="11"/>
      <c r="J7" s="11"/>
      <c r="K7" s="16"/>
      <c r="L7" s="16"/>
      <c r="M7" s="16"/>
      <c r="N7" s="16"/>
    </row>
    <row r="8" customFormat="false" ht="12" hidden="false" customHeight="true" outlineLevel="0" collapsed="false">
      <c r="A8" s="13" t="s">
        <v>15</v>
      </c>
      <c r="B8" s="13"/>
      <c r="C8" s="14" t="s">
        <v>16</v>
      </c>
      <c r="D8" s="14"/>
      <c r="E8" s="14" t="s">
        <v>17</v>
      </c>
      <c r="F8" s="14"/>
      <c r="G8" s="14" t="s">
        <v>18</v>
      </c>
      <c r="H8" s="14"/>
      <c r="I8" s="14"/>
      <c r="J8" s="14"/>
      <c r="K8" s="15" t="s">
        <v>19</v>
      </c>
      <c r="L8" s="15"/>
      <c r="M8" s="15"/>
      <c r="N8" s="15"/>
    </row>
    <row r="9" customFormat="false" ht="18.75" hidden="false" customHeight="true" outlineLevel="0" collapsed="false">
      <c r="A9" s="17"/>
      <c r="B9" s="17"/>
      <c r="C9" s="18" t="str">
        <f aca="false">IF(OR(K7="",A7="",A9="",A7=0),"",K7*ROUNDUP(A9/A7,0))</f>
        <v/>
      </c>
      <c r="D9" s="18"/>
      <c r="E9" s="19"/>
      <c r="F9" s="19"/>
      <c r="G9" s="19"/>
      <c r="H9" s="19"/>
      <c r="I9" s="19"/>
      <c r="J9" s="19"/>
      <c r="K9" s="20"/>
      <c r="L9" s="20"/>
      <c r="M9" s="20"/>
      <c r="N9" s="20"/>
    </row>
    <row r="11" customFormat="false" ht="33.75" hidden="false" customHeight="true" outlineLevel="0" collapsed="false">
      <c r="A11" s="21" t="s">
        <v>20</v>
      </c>
      <c r="B11" s="22" t="s">
        <v>21</v>
      </c>
      <c r="C11" s="22" t="s">
        <v>22</v>
      </c>
      <c r="D11" s="22" t="s">
        <v>23</v>
      </c>
      <c r="E11" s="22" t="s">
        <v>24</v>
      </c>
      <c r="F11" s="22" t="s">
        <v>25</v>
      </c>
      <c r="G11" s="22" t="s">
        <v>26</v>
      </c>
      <c r="H11" s="22" t="s">
        <v>27</v>
      </c>
      <c r="I11" s="22" t="s">
        <v>28</v>
      </c>
      <c r="J11" s="22" t="s">
        <v>29</v>
      </c>
      <c r="K11" s="22" t="s">
        <v>30</v>
      </c>
      <c r="L11" s="22" t="s">
        <v>31</v>
      </c>
      <c r="M11" s="22" t="s">
        <v>32</v>
      </c>
      <c r="N11" s="23" t="s">
        <v>33</v>
      </c>
    </row>
    <row r="12" customFormat="false" ht="21" hidden="false" customHeight="true" outlineLevel="0" collapsed="false">
      <c r="A12" s="24" t="n">
        <v>10</v>
      </c>
      <c r="B12" s="25"/>
      <c r="C12" s="25"/>
      <c r="D12" s="25"/>
      <c r="E12" s="25"/>
      <c r="F12" s="25"/>
      <c r="G12" s="25"/>
      <c r="H12" s="25"/>
      <c r="I12" s="26"/>
      <c r="J12" s="26"/>
      <c r="K12" s="27"/>
      <c r="L12" s="27"/>
      <c r="M12" s="28" t="str">
        <f aca="false">IF(AND(K12="",L12=""),"",IF(A9="",N(K12),N(K12)+A9*N(L12)))</f>
        <v/>
      </c>
      <c r="N12" s="29"/>
    </row>
    <row r="13" customFormat="false" ht="21" hidden="false" customHeight="true" outlineLevel="0" collapsed="false">
      <c r="A13" s="24" t="n">
        <v>20</v>
      </c>
      <c r="B13" s="25"/>
      <c r="C13" s="25"/>
      <c r="D13" s="25"/>
      <c r="E13" s="25"/>
      <c r="F13" s="25"/>
      <c r="G13" s="25"/>
      <c r="H13" s="25"/>
      <c r="I13" s="26"/>
      <c r="J13" s="26"/>
      <c r="K13" s="27"/>
      <c r="L13" s="27"/>
      <c r="M13" s="28" t="str">
        <f aca="false">IF(AND(K13="",L13=""),"",IF(A9="",N(K13),N(K13)+A9*N(L13)))</f>
        <v/>
      </c>
      <c r="N13" s="29"/>
    </row>
    <row r="14" customFormat="false" ht="21" hidden="false" customHeight="true" outlineLevel="0" collapsed="false">
      <c r="A14" s="24" t="n">
        <v>30</v>
      </c>
      <c r="B14" s="25"/>
      <c r="C14" s="25"/>
      <c r="D14" s="25"/>
      <c r="E14" s="25"/>
      <c r="F14" s="25"/>
      <c r="G14" s="25"/>
      <c r="H14" s="25"/>
      <c r="I14" s="26"/>
      <c r="J14" s="26"/>
      <c r="K14" s="27"/>
      <c r="L14" s="27"/>
      <c r="M14" s="28" t="str">
        <f aca="false">IF(AND(K14="",L14=""),"",IF(A9="",N(K14),N(K14)+A9*N(L14)))</f>
        <v/>
      </c>
      <c r="N14" s="29"/>
    </row>
    <row r="15" customFormat="false" ht="21" hidden="false" customHeight="true" outlineLevel="0" collapsed="false">
      <c r="A15" s="24" t="n">
        <v>40</v>
      </c>
      <c r="B15" s="25"/>
      <c r="C15" s="25"/>
      <c r="D15" s="25"/>
      <c r="E15" s="25"/>
      <c r="F15" s="25"/>
      <c r="G15" s="25"/>
      <c r="H15" s="25"/>
      <c r="I15" s="26"/>
      <c r="J15" s="26"/>
      <c r="K15" s="27"/>
      <c r="L15" s="27"/>
      <c r="M15" s="28" t="str">
        <f aca="false">IF(AND(K15="",L15=""),"",IF(A9="",N(K15),N(K15)+A9*N(L15)))</f>
        <v/>
      </c>
      <c r="N15" s="29"/>
    </row>
    <row r="16" customFormat="false" ht="21" hidden="false" customHeight="true" outlineLevel="0" collapsed="false">
      <c r="A16" s="24" t="n">
        <v>50</v>
      </c>
      <c r="B16" s="25"/>
      <c r="C16" s="25"/>
      <c r="D16" s="25"/>
      <c r="E16" s="25"/>
      <c r="F16" s="25"/>
      <c r="G16" s="25"/>
      <c r="H16" s="25"/>
      <c r="I16" s="26"/>
      <c r="J16" s="26"/>
      <c r="K16" s="27"/>
      <c r="L16" s="27"/>
      <c r="M16" s="28" t="str">
        <f aca="false">IF(AND(K16="",L16=""),"",IF(A9="",N(K16),N(K16)+A9*N(L16)))</f>
        <v/>
      </c>
      <c r="N16" s="29"/>
    </row>
    <row r="17" customFormat="false" ht="21" hidden="false" customHeight="true" outlineLevel="0" collapsed="false">
      <c r="A17" s="24" t="n">
        <v>60</v>
      </c>
      <c r="B17" s="25"/>
      <c r="C17" s="25"/>
      <c r="D17" s="25"/>
      <c r="E17" s="25"/>
      <c r="F17" s="25"/>
      <c r="G17" s="25"/>
      <c r="H17" s="25"/>
      <c r="I17" s="26"/>
      <c r="J17" s="26"/>
      <c r="K17" s="27"/>
      <c r="L17" s="27"/>
      <c r="M17" s="28" t="str">
        <f aca="false">IF(AND(K17="",L17=""),"",IF(A9="",N(K17),N(K17)+A9*N(L17)))</f>
        <v/>
      </c>
      <c r="N17" s="29"/>
    </row>
    <row r="18" customFormat="false" ht="21" hidden="false" customHeight="true" outlineLevel="0" collapsed="false">
      <c r="A18" s="24" t="n">
        <v>70</v>
      </c>
      <c r="B18" s="25"/>
      <c r="C18" s="25"/>
      <c r="D18" s="25"/>
      <c r="E18" s="25"/>
      <c r="F18" s="25"/>
      <c r="G18" s="25"/>
      <c r="H18" s="25"/>
      <c r="I18" s="26"/>
      <c r="J18" s="26"/>
      <c r="K18" s="27"/>
      <c r="L18" s="27"/>
      <c r="M18" s="28" t="str">
        <f aca="false">IF(AND(K18="",L18=""),"",IF(A9="",N(K18),N(K18)+A9*N(L18)))</f>
        <v/>
      </c>
      <c r="N18" s="29"/>
    </row>
    <row r="19" customFormat="false" ht="21" hidden="false" customHeight="true" outlineLevel="0" collapsed="false">
      <c r="A19" s="24" t="n">
        <v>80</v>
      </c>
      <c r="B19" s="25"/>
      <c r="C19" s="25"/>
      <c r="D19" s="25"/>
      <c r="E19" s="25"/>
      <c r="F19" s="25"/>
      <c r="G19" s="25"/>
      <c r="H19" s="25"/>
      <c r="I19" s="26"/>
      <c r="J19" s="26"/>
      <c r="K19" s="27"/>
      <c r="L19" s="27"/>
      <c r="M19" s="28" t="str">
        <f aca="false">IF(AND(K19="",L19=""),"",IF(A9="",N(K19),N(K19)+A9*N(L19)))</f>
        <v/>
      </c>
      <c r="N19" s="29"/>
    </row>
    <row r="20" customFormat="false" ht="21" hidden="false" customHeight="true" outlineLevel="0" collapsed="false">
      <c r="A20" s="24" t="n">
        <v>90</v>
      </c>
      <c r="B20" s="25"/>
      <c r="C20" s="25"/>
      <c r="D20" s="25"/>
      <c r="E20" s="25"/>
      <c r="F20" s="25"/>
      <c r="G20" s="25"/>
      <c r="H20" s="25"/>
      <c r="I20" s="26"/>
      <c r="J20" s="26"/>
      <c r="K20" s="27"/>
      <c r="L20" s="27"/>
      <c r="M20" s="28" t="str">
        <f aca="false">IF(AND(K20="",L20=""),"",IF(A9="",N(K20),N(K20)+A9*N(L20)))</f>
        <v/>
      </c>
      <c r="N20" s="29"/>
    </row>
    <row r="21" customFormat="false" ht="21" hidden="false" customHeight="true" outlineLevel="0" collapsed="false">
      <c r="A21" s="24" t="n">
        <v>100</v>
      </c>
      <c r="B21" s="25"/>
      <c r="C21" s="25"/>
      <c r="D21" s="25"/>
      <c r="E21" s="25"/>
      <c r="F21" s="25"/>
      <c r="G21" s="25"/>
      <c r="H21" s="25"/>
      <c r="I21" s="26"/>
      <c r="J21" s="26"/>
      <c r="K21" s="27"/>
      <c r="L21" s="27"/>
      <c r="M21" s="28" t="str">
        <f aca="false">IF(AND(K21="",L21=""),"",IF(A9="",N(K21),N(K21)+A9*N(L21)))</f>
        <v/>
      </c>
      <c r="N21" s="29"/>
    </row>
    <row r="22" customFormat="false" ht="21" hidden="false" customHeight="true" outlineLevel="0" collapsed="false">
      <c r="A22" s="24" t="n">
        <v>110</v>
      </c>
      <c r="B22" s="25"/>
      <c r="C22" s="25"/>
      <c r="D22" s="25"/>
      <c r="E22" s="25"/>
      <c r="F22" s="25"/>
      <c r="G22" s="25"/>
      <c r="H22" s="25"/>
      <c r="I22" s="26"/>
      <c r="J22" s="26"/>
      <c r="K22" s="27"/>
      <c r="L22" s="27"/>
      <c r="M22" s="28" t="str">
        <f aca="false">IF(AND(K22="",L22=""),"",IF(A9="",N(K22),N(K22)+A9*N(L22)))</f>
        <v/>
      </c>
      <c r="N22" s="29"/>
    </row>
    <row r="23" customFormat="false" ht="21" hidden="false" customHeight="true" outlineLevel="0" collapsed="false">
      <c r="A23" s="24" t="n">
        <v>120</v>
      </c>
      <c r="B23" s="25"/>
      <c r="C23" s="25"/>
      <c r="D23" s="25"/>
      <c r="E23" s="25"/>
      <c r="F23" s="25"/>
      <c r="G23" s="25"/>
      <c r="H23" s="25"/>
      <c r="I23" s="26"/>
      <c r="J23" s="26"/>
      <c r="K23" s="27"/>
      <c r="L23" s="27"/>
      <c r="M23" s="28" t="str">
        <f aca="false">IF(AND(K23="",L23=""),"",IF(A9="",N(K23),N(K23)+A9*N(L23)))</f>
        <v/>
      </c>
      <c r="N23" s="29"/>
    </row>
    <row r="24" customFormat="false" ht="21" hidden="false" customHeight="true" outlineLevel="0" collapsed="false">
      <c r="A24" s="24" t="n">
        <v>130</v>
      </c>
      <c r="B24" s="25"/>
      <c r="C24" s="25"/>
      <c r="D24" s="25"/>
      <c r="E24" s="25"/>
      <c r="F24" s="25"/>
      <c r="G24" s="25"/>
      <c r="H24" s="25"/>
      <c r="I24" s="26"/>
      <c r="J24" s="26"/>
      <c r="K24" s="27"/>
      <c r="L24" s="27"/>
      <c r="M24" s="28" t="str">
        <f aca="false">IF(AND(K24="",L24=""),"",IF(A9="",N(K24),N(K24)+A9*N(L24)))</f>
        <v/>
      </c>
      <c r="N24" s="29"/>
    </row>
    <row r="25" customFormat="false" ht="21" hidden="false" customHeight="true" outlineLevel="0" collapsed="false">
      <c r="A25" s="30" t="n">
        <v>140</v>
      </c>
      <c r="B25" s="31"/>
      <c r="C25" s="31"/>
      <c r="D25" s="31"/>
      <c r="E25" s="31"/>
      <c r="F25" s="31"/>
      <c r="G25" s="31"/>
      <c r="H25" s="31"/>
      <c r="I25" s="32"/>
      <c r="J25" s="32"/>
      <c r="K25" s="33"/>
      <c r="L25" s="33"/>
      <c r="M25" s="34" t="str">
        <f aca="false">IF(AND(K25="",L25=""),"",IF(A9="",N(K25),N(K25)+A9*N(L25)))</f>
        <v/>
      </c>
      <c r="N25" s="35"/>
    </row>
    <row r="27" customFormat="false" ht="15" hidden="false" customHeight="true" outlineLevel="0" collapsed="false">
      <c r="A27" s="36" t="s">
        <v>34</v>
      </c>
      <c r="B27" s="36"/>
      <c r="C27" s="36"/>
      <c r="D27" s="36"/>
      <c r="E27" s="36"/>
      <c r="F27" s="37" t="s">
        <v>35</v>
      </c>
      <c r="G27" s="37"/>
      <c r="H27" s="37"/>
      <c r="I27" s="37"/>
      <c r="J27" s="37"/>
      <c r="K27" s="37"/>
      <c r="L27" s="37"/>
      <c r="M27" s="38" t="n">
        <f aca="false">SUM(K12:K25)</f>
        <v>0</v>
      </c>
      <c r="N27" s="39"/>
    </row>
    <row r="28" customFormat="false" ht="15" hidden="false" customHeight="false" outlineLevel="0" collapsed="false">
      <c r="A28" s="36"/>
      <c r="B28" s="36"/>
      <c r="C28" s="36"/>
      <c r="D28" s="36"/>
      <c r="E28" s="36"/>
      <c r="F28" s="40" t="s">
        <v>36</v>
      </c>
      <c r="G28" s="40"/>
      <c r="H28" s="40"/>
      <c r="I28" s="40"/>
      <c r="J28" s="40"/>
      <c r="K28" s="40"/>
      <c r="L28" s="40"/>
      <c r="M28" s="41" t="n">
        <f aca="false">SUM(L12:L25)</f>
        <v>0</v>
      </c>
      <c r="N28" s="42"/>
    </row>
    <row r="29" customFormat="false" ht="15" hidden="false" customHeight="false" outlineLevel="0" collapsed="false">
      <c r="A29" s="36"/>
      <c r="B29" s="36"/>
      <c r="C29" s="36"/>
      <c r="D29" s="36"/>
      <c r="E29" s="36"/>
      <c r="F29" s="40" t="s">
        <v>37</v>
      </c>
      <c r="G29" s="40"/>
      <c r="H29" s="40"/>
      <c r="I29" s="40"/>
      <c r="J29" s="40"/>
      <c r="K29" s="40"/>
      <c r="L29" s="40"/>
      <c r="M29" s="41" t="str">
        <f aca="false">IF(A9="","",M27+A9*M28)</f>
        <v/>
      </c>
      <c r="N29" s="42"/>
    </row>
    <row r="30" customFormat="false" ht="15" hidden="false" customHeight="false" outlineLevel="0" collapsed="false">
      <c r="A30" s="36"/>
      <c r="B30" s="36"/>
      <c r="C30" s="36"/>
      <c r="D30" s="36"/>
      <c r="E30" s="36"/>
      <c r="F30" s="40" t="s">
        <v>38</v>
      </c>
      <c r="G30" s="40"/>
      <c r="H30" s="40"/>
      <c r="I30" s="40"/>
      <c r="J30" s="40"/>
      <c r="K30" s="40"/>
      <c r="L30" s="40"/>
      <c r="M30" s="41" t="str">
        <f aca="false">IF(OR(A9="",A9=0),"",M28+M27/A9)</f>
        <v/>
      </c>
      <c r="N30" s="42"/>
    </row>
    <row r="31" customFormat="false" ht="15" hidden="false" customHeight="false" outlineLevel="0" collapsed="false">
      <c r="A31" s="36"/>
      <c r="B31" s="36"/>
      <c r="C31" s="36"/>
      <c r="D31" s="36"/>
      <c r="E31" s="36"/>
      <c r="F31" s="43" t="s">
        <v>39</v>
      </c>
      <c r="G31" s="43"/>
      <c r="H31" s="43"/>
      <c r="I31" s="43"/>
      <c r="J31" s="43"/>
      <c r="K31" s="43"/>
      <c r="L31" s="43"/>
      <c r="M31" s="44" t="str">
        <f aca="false">IF(OR(E9="",M30=""),"",M30*E9/60)</f>
        <v/>
      </c>
      <c r="N31" s="45"/>
    </row>
    <row r="33" customFormat="false" ht="15" hidden="false" customHeight="true" outlineLevel="0" collapsed="false">
      <c r="A33" s="46" t="s">
        <v>40</v>
      </c>
      <c r="B33" s="46"/>
      <c r="C33" s="46"/>
      <c r="D33" s="47" t="s">
        <v>41</v>
      </c>
      <c r="E33" s="47" t="s">
        <v>42</v>
      </c>
      <c r="F33" s="47"/>
      <c r="G33" s="47"/>
      <c r="H33" s="48" t="s">
        <v>43</v>
      </c>
      <c r="I33" s="48"/>
      <c r="J33" s="48"/>
      <c r="K33" s="48"/>
      <c r="L33" s="48"/>
      <c r="M33" s="48"/>
      <c r="N33" s="48"/>
    </row>
    <row r="34" customFormat="false" ht="15" hidden="false" customHeight="true" outlineLevel="0" collapsed="false">
      <c r="A34" s="49" t="s">
        <v>44</v>
      </c>
      <c r="B34" s="49"/>
      <c r="C34" s="49"/>
      <c r="D34" s="50" t="s">
        <v>44</v>
      </c>
      <c r="E34" s="50" t="s">
        <v>44</v>
      </c>
      <c r="F34" s="50"/>
      <c r="G34" s="50"/>
      <c r="H34" s="51" t="s">
        <v>44</v>
      </c>
      <c r="I34" s="51"/>
      <c r="J34" s="51"/>
      <c r="K34" s="51"/>
      <c r="L34" s="51"/>
      <c r="M34" s="51"/>
      <c r="N34" s="51"/>
    </row>
    <row r="35" customFormat="false" ht="15" hidden="false" customHeight="true" outlineLevel="0" collapsed="false">
      <c r="A35" s="49"/>
      <c r="B35" s="49"/>
      <c r="C35" s="49"/>
      <c r="D35" s="50"/>
      <c r="E35" s="50"/>
      <c r="F35" s="50"/>
      <c r="G35" s="50"/>
      <c r="H35" s="51"/>
      <c r="I35" s="51"/>
      <c r="J35" s="51"/>
      <c r="K35" s="51"/>
      <c r="L35" s="51"/>
      <c r="M35" s="51"/>
      <c r="N35" s="51"/>
    </row>
    <row r="37" customFormat="false" ht="15" hidden="false" customHeight="true" outlineLevel="0" collapsed="false">
      <c r="A37" s="52" t="s">
        <v>45</v>
      </c>
      <c r="B37" s="52"/>
      <c r="C37" s="52"/>
      <c r="D37" s="52"/>
      <c r="E37" s="52"/>
      <c r="F37" s="52"/>
      <c r="G37" s="52"/>
      <c r="H37" s="52"/>
      <c r="I37" s="52"/>
      <c r="J37" s="52"/>
      <c r="K37" s="52"/>
      <c r="L37" s="52"/>
      <c r="M37" s="52"/>
      <c r="N37" s="52"/>
    </row>
    <row r="38" customFormat="false" ht="15" hidden="false" customHeight="false" outlineLevel="0" collapsed="false">
      <c r="A38" s="53" t="s">
        <v>46</v>
      </c>
      <c r="B38" s="54" t="s">
        <v>47</v>
      </c>
      <c r="C38" s="54"/>
      <c r="D38" s="54"/>
      <c r="E38" s="54"/>
      <c r="F38" s="54"/>
      <c r="G38" s="54"/>
      <c r="H38" s="54" t="s">
        <v>48</v>
      </c>
      <c r="I38" s="54"/>
      <c r="J38" s="54"/>
      <c r="K38" s="54" t="s">
        <v>49</v>
      </c>
      <c r="L38" s="54"/>
      <c r="M38" s="55" t="s">
        <v>50</v>
      </c>
      <c r="N38" s="55"/>
    </row>
    <row r="39" customFormat="false" ht="15" hidden="false" customHeight="false" outlineLevel="0" collapsed="false">
      <c r="A39" s="56"/>
      <c r="B39" s="57"/>
      <c r="C39" s="57"/>
      <c r="D39" s="57"/>
      <c r="E39" s="57"/>
      <c r="F39" s="57"/>
      <c r="G39" s="57"/>
      <c r="H39" s="57"/>
      <c r="I39" s="57"/>
      <c r="J39" s="57"/>
      <c r="K39" s="57"/>
      <c r="L39" s="57"/>
      <c r="M39" s="58"/>
      <c r="N39" s="58"/>
    </row>
    <row r="40" customFormat="false" ht="15" hidden="false" customHeight="false" outlineLevel="0" collapsed="false">
      <c r="A40" s="56"/>
      <c r="B40" s="57"/>
      <c r="C40" s="57"/>
      <c r="D40" s="57"/>
      <c r="E40" s="57"/>
      <c r="F40" s="57"/>
      <c r="G40" s="57"/>
      <c r="H40" s="57"/>
      <c r="I40" s="57"/>
      <c r="J40" s="57"/>
      <c r="K40" s="57"/>
      <c r="L40" s="57"/>
      <c r="M40" s="58"/>
      <c r="N40" s="58"/>
    </row>
    <row r="41" customFormat="false" ht="15" hidden="false" customHeight="false" outlineLevel="0" collapsed="false">
      <c r="A41" s="59"/>
      <c r="B41" s="60"/>
      <c r="C41" s="60"/>
      <c r="D41" s="60"/>
      <c r="E41" s="60"/>
      <c r="F41" s="60"/>
      <c r="G41" s="60"/>
      <c r="H41" s="60"/>
      <c r="I41" s="60"/>
      <c r="J41" s="60"/>
      <c r="K41" s="60"/>
      <c r="L41" s="60"/>
      <c r="M41" s="61"/>
      <c r="N41" s="61"/>
    </row>
  </sheetData>
  <mergeCells count="62">
    <mergeCell ref="A1:C2"/>
    <mergeCell ref="D1:L2"/>
    <mergeCell ref="A4:B4"/>
    <mergeCell ref="C4:D4"/>
    <mergeCell ref="E4:F4"/>
    <mergeCell ref="G4:J4"/>
    <mergeCell ref="K4:N4"/>
    <mergeCell ref="A5:B5"/>
    <mergeCell ref="C5:D5"/>
    <mergeCell ref="E5:F5"/>
    <mergeCell ref="G5:J5"/>
    <mergeCell ref="K5:N5"/>
    <mergeCell ref="A6:B6"/>
    <mergeCell ref="C6:D6"/>
    <mergeCell ref="E6:F6"/>
    <mergeCell ref="G6:J6"/>
    <mergeCell ref="K6:N6"/>
    <mergeCell ref="A7:B7"/>
    <mergeCell ref="C7:D7"/>
    <mergeCell ref="E7:F7"/>
    <mergeCell ref="G7:J7"/>
    <mergeCell ref="K7:N7"/>
    <mergeCell ref="A8:B8"/>
    <mergeCell ref="C8:D8"/>
    <mergeCell ref="E8:F8"/>
    <mergeCell ref="G8:J8"/>
    <mergeCell ref="K8:N8"/>
    <mergeCell ref="A9:B9"/>
    <mergeCell ref="C9:D9"/>
    <mergeCell ref="E9:F9"/>
    <mergeCell ref="G9:J9"/>
    <mergeCell ref="K9:N9"/>
    <mergeCell ref="A27:E31"/>
    <mergeCell ref="F27:L27"/>
    <mergeCell ref="F28:L28"/>
    <mergeCell ref="F29:L29"/>
    <mergeCell ref="F30:L30"/>
    <mergeCell ref="F31:L31"/>
    <mergeCell ref="A33:C33"/>
    <mergeCell ref="E33:G33"/>
    <mergeCell ref="H33:N33"/>
    <mergeCell ref="A34:C35"/>
    <mergeCell ref="D34:D35"/>
    <mergeCell ref="E34:G35"/>
    <mergeCell ref="H34:N35"/>
    <mergeCell ref="A37:N37"/>
    <mergeCell ref="B38:G38"/>
    <mergeCell ref="H38:J38"/>
    <mergeCell ref="K38:L38"/>
    <mergeCell ref="M38:N38"/>
    <mergeCell ref="B39:G39"/>
    <mergeCell ref="H39:J39"/>
    <mergeCell ref="K39:L39"/>
    <mergeCell ref="M39:N39"/>
    <mergeCell ref="B40:G40"/>
    <mergeCell ref="H40:J40"/>
    <mergeCell ref="K40:L40"/>
    <mergeCell ref="M40:N40"/>
    <mergeCell ref="B41:G41"/>
    <mergeCell ref="H41:J41"/>
    <mergeCell ref="K41:L41"/>
    <mergeCell ref="M41:N41"/>
  </mergeCells>
  <dataValidations count="1">
    <dataValidation allowBlank="true" errorStyle="stop" operator="greaterThanOrEqual" showDropDown="false" showErrorMessage="false" showInputMessage="false" sqref="K12:L25" type="decimal">
      <formula1>0</formula1>
      <formula2>0</formula2>
    </dataValidation>
  </dataValidation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wzór karty technologicznej - metronq.com&amp;R&amp;8 &amp;P /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4"/>
    <col collapsed="false" customWidth="true" hidden="false" outlineLevel="0" max="2" min="2" style="0" width="45.6"/>
    <col collapsed="false" customWidth="true" hidden="false" outlineLevel="0" max="4" min="3" style="0" width="24"/>
    <col collapsed="false" customWidth="true" hidden="false" outlineLevel="0" max="7" min="5" style="0" width="10.8"/>
    <col collapsed="false" customWidth="true" hidden="false" outlineLevel="0" max="9" min="8" style="0" width="9.6"/>
    <col collapsed="false" customWidth="true" hidden="false" outlineLevel="0" max="11" min="10" style="0" width="10.8"/>
  </cols>
  <sheetData>
    <row r="1" customFormat="false" ht="21.75" hidden="false" customHeight="true" outlineLevel="0" collapsed="false">
      <c r="A1" s="1" t="s">
        <v>0</v>
      </c>
      <c r="B1" s="1"/>
      <c r="C1" s="1"/>
      <c r="D1" s="2" t="s">
        <v>51</v>
      </c>
      <c r="E1" s="2"/>
      <c r="F1" s="2"/>
      <c r="G1" s="2"/>
      <c r="H1" s="2"/>
      <c r="I1" s="2"/>
      <c r="J1" s="3" t="s">
        <v>2</v>
      </c>
      <c r="K1" s="4"/>
    </row>
    <row r="2" customFormat="false" ht="21.75" hidden="false" customHeight="true" outlineLevel="0" collapsed="false">
      <c r="A2" s="1"/>
      <c r="B2" s="1"/>
      <c r="C2" s="1"/>
      <c r="D2" s="2"/>
      <c r="E2" s="2"/>
      <c r="F2" s="2"/>
      <c r="G2" s="2"/>
      <c r="H2" s="2"/>
      <c r="I2" s="2"/>
      <c r="J2" s="5" t="s">
        <v>3</v>
      </c>
      <c r="K2" s="6" t="s">
        <v>4</v>
      </c>
    </row>
    <row r="4" customFormat="false" ht="12" hidden="false" customHeight="true" outlineLevel="0" collapsed="false">
      <c r="A4" s="7" t="s">
        <v>7</v>
      </c>
      <c r="B4" s="7"/>
      <c r="C4" s="8" t="s">
        <v>8</v>
      </c>
      <c r="D4" s="8"/>
      <c r="E4" s="8" t="s">
        <v>52</v>
      </c>
      <c r="F4" s="8"/>
      <c r="G4" s="8"/>
      <c r="H4" s="8"/>
      <c r="I4" s="9" t="s">
        <v>53</v>
      </c>
      <c r="J4" s="9"/>
      <c r="K4" s="9"/>
    </row>
    <row r="5" customFormat="false" ht="18.75" hidden="false" customHeight="true" outlineLevel="0" collapsed="false">
      <c r="A5" s="10"/>
      <c r="B5" s="10"/>
      <c r="C5" s="11"/>
      <c r="D5" s="11"/>
      <c r="E5" s="11"/>
      <c r="F5" s="11"/>
      <c r="G5" s="11"/>
      <c r="H5" s="11"/>
      <c r="I5" s="12"/>
      <c r="J5" s="12"/>
      <c r="K5" s="12"/>
    </row>
    <row r="6" customFormat="false" ht="12" hidden="false" customHeight="true" outlineLevel="0" collapsed="false">
      <c r="A6" s="13" t="s">
        <v>22</v>
      </c>
      <c r="B6" s="13"/>
      <c r="C6" s="14" t="s">
        <v>54</v>
      </c>
      <c r="D6" s="14"/>
      <c r="E6" s="14" t="s">
        <v>55</v>
      </c>
      <c r="F6" s="14"/>
      <c r="G6" s="14"/>
      <c r="H6" s="14"/>
      <c r="I6" s="15" t="s">
        <v>56</v>
      </c>
      <c r="J6" s="15"/>
      <c r="K6" s="15"/>
    </row>
    <row r="7" customFormat="false" ht="18.75" hidden="false" customHeight="true" outlineLevel="0" collapsed="false">
      <c r="A7" s="17"/>
      <c r="B7" s="17"/>
      <c r="C7" s="19"/>
      <c r="D7" s="19"/>
      <c r="E7" s="19"/>
      <c r="F7" s="19"/>
      <c r="G7" s="19"/>
      <c r="H7" s="19"/>
      <c r="I7" s="20"/>
      <c r="J7" s="20"/>
      <c r="K7" s="20"/>
    </row>
    <row r="9" customFormat="false" ht="15" hidden="false" customHeight="true" outlineLevel="0" collapsed="false">
      <c r="A9" s="62" t="s">
        <v>57</v>
      </c>
      <c r="B9" s="62"/>
      <c r="C9" s="62"/>
      <c r="D9" s="62"/>
      <c r="E9" s="62"/>
      <c r="F9" s="62"/>
      <c r="G9" s="62"/>
      <c r="H9" s="62"/>
      <c r="I9" s="62"/>
      <c r="J9" s="62"/>
      <c r="K9" s="62"/>
    </row>
    <row r="10" customFormat="false" ht="15" hidden="false" customHeight="false" outlineLevel="0" collapsed="false">
      <c r="A10" s="62"/>
      <c r="B10" s="62"/>
      <c r="C10" s="62"/>
      <c r="D10" s="62"/>
      <c r="E10" s="62"/>
      <c r="F10" s="62"/>
      <c r="G10" s="62"/>
      <c r="H10" s="62"/>
      <c r="I10" s="62"/>
      <c r="J10" s="62"/>
      <c r="K10" s="62"/>
    </row>
    <row r="11" customFormat="false" ht="15" hidden="false" customHeight="false" outlineLevel="0" collapsed="false">
      <c r="A11" s="62"/>
      <c r="B11" s="62"/>
      <c r="C11" s="62"/>
      <c r="D11" s="62"/>
      <c r="E11" s="62"/>
      <c r="F11" s="62"/>
      <c r="G11" s="62"/>
      <c r="H11" s="62"/>
      <c r="I11" s="62"/>
      <c r="J11" s="62"/>
      <c r="K11" s="62"/>
    </row>
    <row r="12" customFormat="false" ht="15" hidden="false" customHeight="false" outlineLevel="0" collapsed="false">
      <c r="A12" s="62"/>
      <c r="B12" s="62"/>
      <c r="C12" s="62"/>
      <c r="D12" s="62"/>
      <c r="E12" s="62"/>
      <c r="F12" s="62"/>
      <c r="G12" s="62"/>
      <c r="H12" s="62"/>
      <c r="I12" s="62"/>
      <c r="J12" s="62"/>
      <c r="K12" s="62"/>
    </row>
    <row r="13" customFormat="false" ht="15" hidden="false" customHeight="false" outlineLevel="0" collapsed="false">
      <c r="A13" s="62"/>
      <c r="B13" s="62"/>
      <c r="C13" s="62"/>
      <c r="D13" s="62"/>
      <c r="E13" s="62"/>
      <c r="F13" s="62"/>
      <c r="G13" s="62"/>
      <c r="H13" s="62"/>
      <c r="I13" s="62"/>
      <c r="J13" s="62"/>
      <c r="K13" s="62"/>
    </row>
    <row r="14" customFormat="false" ht="15" hidden="false" customHeight="false" outlineLevel="0" collapsed="false">
      <c r="A14" s="62"/>
      <c r="B14" s="62"/>
      <c r="C14" s="62"/>
      <c r="D14" s="62"/>
      <c r="E14" s="62"/>
      <c r="F14" s="62"/>
      <c r="G14" s="62"/>
      <c r="H14" s="62"/>
      <c r="I14" s="62"/>
      <c r="J14" s="62"/>
      <c r="K14" s="62"/>
    </row>
    <row r="15" customFormat="false" ht="15" hidden="false" customHeight="false" outlineLevel="0" collapsed="false">
      <c r="A15" s="62"/>
      <c r="B15" s="62"/>
      <c r="C15" s="62"/>
      <c r="D15" s="62"/>
      <c r="E15" s="62"/>
      <c r="F15" s="62"/>
      <c r="G15" s="62"/>
      <c r="H15" s="62"/>
      <c r="I15" s="62"/>
      <c r="J15" s="62"/>
      <c r="K15" s="62"/>
    </row>
    <row r="16" customFormat="false" ht="15" hidden="false" customHeight="false" outlineLevel="0" collapsed="false">
      <c r="A16" s="62"/>
      <c r="B16" s="62"/>
      <c r="C16" s="62"/>
      <c r="D16" s="62"/>
      <c r="E16" s="62"/>
      <c r="F16" s="62"/>
      <c r="G16" s="62"/>
      <c r="H16" s="62"/>
      <c r="I16" s="62"/>
      <c r="J16" s="62"/>
      <c r="K16" s="62"/>
    </row>
    <row r="17" customFormat="false" ht="15" hidden="false" customHeight="false" outlineLevel="0" collapsed="false">
      <c r="A17" s="62"/>
      <c r="B17" s="62"/>
      <c r="C17" s="62"/>
      <c r="D17" s="62"/>
      <c r="E17" s="62"/>
      <c r="F17" s="62"/>
      <c r="G17" s="62"/>
      <c r="H17" s="62"/>
      <c r="I17" s="62"/>
      <c r="J17" s="62"/>
      <c r="K17" s="62"/>
    </row>
    <row r="18" customFormat="false" ht="15" hidden="false" customHeight="false" outlineLevel="0" collapsed="false">
      <c r="A18" s="62"/>
      <c r="B18" s="62"/>
      <c r="C18" s="62"/>
      <c r="D18" s="62"/>
      <c r="E18" s="62"/>
      <c r="F18" s="62"/>
      <c r="G18" s="62"/>
      <c r="H18" s="62"/>
      <c r="I18" s="62"/>
      <c r="J18" s="62"/>
      <c r="K18" s="62"/>
    </row>
    <row r="19" customFormat="false" ht="15" hidden="false" customHeight="false" outlineLevel="0" collapsed="false">
      <c r="A19" s="62"/>
      <c r="B19" s="62"/>
      <c r="C19" s="62"/>
      <c r="D19" s="62"/>
      <c r="E19" s="62"/>
      <c r="F19" s="62"/>
      <c r="G19" s="62"/>
      <c r="H19" s="62"/>
      <c r="I19" s="62"/>
      <c r="J19" s="62"/>
      <c r="K19" s="62"/>
    </row>
    <row r="20" customFormat="false" ht="15" hidden="false" customHeight="false" outlineLevel="0" collapsed="false">
      <c r="A20" s="62"/>
      <c r="B20" s="62"/>
      <c r="C20" s="62"/>
      <c r="D20" s="62"/>
      <c r="E20" s="62"/>
      <c r="F20" s="62"/>
      <c r="G20" s="62"/>
      <c r="H20" s="62"/>
      <c r="I20" s="62"/>
      <c r="J20" s="62"/>
      <c r="K20" s="62"/>
    </row>
    <row r="21" customFormat="false" ht="15" hidden="false" customHeight="false" outlineLevel="0" collapsed="false">
      <c r="A21" s="62"/>
      <c r="B21" s="62"/>
      <c r="C21" s="62"/>
      <c r="D21" s="62"/>
      <c r="E21" s="62"/>
      <c r="F21" s="62"/>
      <c r="G21" s="62"/>
      <c r="H21" s="62"/>
      <c r="I21" s="62"/>
      <c r="J21" s="62"/>
      <c r="K21" s="62"/>
    </row>
    <row r="22" customFormat="false" ht="15" hidden="false" customHeight="false" outlineLevel="0" collapsed="false">
      <c r="A22" s="62"/>
      <c r="B22" s="62"/>
      <c r="C22" s="62"/>
      <c r="D22" s="62"/>
      <c r="E22" s="62"/>
      <c r="F22" s="62"/>
      <c r="G22" s="62"/>
      <c r="H22" s="62"/>
      <c r="I22" s="62"/>
      <c r="J22" s="62"/>
      <c r="K22" s="62"/>
    </row>
    <row r="24" customFormat="false" ht="30" hidden="false" customHeight="true" outlineLevel="0" collapsed="false">
      <c r="A24" s="21" t="s">
        <v>58</v>
      </c>
      <c r="B24" s="22" t="s">
        <v>59</v>
      </c>
      <c r="C24" s="22" t="s">
        <v>60</v>
      </c>
      <c r="D24" s="22" t="s">
        <v>61</v>
      </c>
      <c r="E24" s="22" t="s">
        <v>62</v>
      </c>
      <c r="F24" s="22" t="s">
        <v>63</v>
      </c>
      <c r="G24" s="22" t="s">
        <v>64</v>
      </c>
      <c r="H24" s="22" t="s">
        <v>65</v>
      </c>
      <c r="I24" s="22" t="s">
        <v>66</v>
      </c>
      <c r="J24" s="22" t="s">
        <v>67</v>
      </c>
      <c r="K24" s="23" t="s">
        <v>68</v>
      </c>
    </row>
    <row r="25" customFormat="false" ht="19.5" hidden="false" customHeight="true" outlineLevel="0" collapsed="false">
      <c r="A25" s="24" t="n">
        <v>1</v>
      </c>
      <c r="B25" s="25"/>
      <c r="C25" s="25"/>
      <c r="D25" s="25"/>
      <c r="E25" s="26"/>
      <c r="F25" s="26"/>
      <c r="G25" s="26"/>
      <c r="H25" s="26"/>
      <c r="I25" s="26"/>
      <c r="J25" s="26"/>
      <c r="K25" s="63" t="str">
        <f aca="false">IF(OR(J25="",G25="",F25="",G25=0,F25=0),"",J25*IF(I25="",1,I25)/(G25*F25))</f>
        <v/>
      </c>
    </row>
    <row r="26" customFormat="false" ht="19.5" hidden="false" customHeight="true" outlineLevel="0" collapsed="false">
      <c r="A26" s="24" t="n">
        <v>2</v>
      </c>
      <c r="B26" s="25"/>
      <c r="C26" s="25"/>
      <c r="D26" s="25"/>
      <c r="E26" s="26"/>
      <c r="F26" s="26"/>
      <c r="G26" s="26"/>
      <c r="H26" s="26"/>
      <c r="I26" s="26"/>
      <c r="J26" s="26"/>
      <c r="K26" s="63" t="str">
        <f aca="false">IF(OR(J26="",G26="",F26="",G26=0,F26=0),"",J26*IF(I26="",1,I26)/(G26*F26))</f>
        <v/>
      </c>
    </row>
    <row r="27" customFormat="false" ht="19.5" hidden="false" customHeight="true" outlineLevel="0" collapsed="false">
      <c r="A27" s="24" t="n">
        <v>3</v>
      </c>
      <c r="B27" s="25"/>
      <c r="C27" s="25"/>
      <c r="D27" s="25"/>
      <c r="E27" s="26"/>
      <c r="F27" s="26"/>
      <c r="G27" s="26"/>
      <c r="H27" s="26"/>
      <c r="I27" s="26"/>
      <c r="J27" s="26"/>
      <c r="K27" s="63" t="str">
        <f aca="false">IF(OR(J27="",G27="",F27="",G27=0,F27=0),"",J27*IF(I27="",1,I27)/(G27*F27))</f>
        <v/>
      </c>
    </row>
    <row r="28" customFormat="false" ht="19.5" hidden="false" customHeight="true" outlineLevel="0" collapsed="false">
      <c r="A28" s="24" t="n">
        <v>4</v>
      </c>
      <c r="B28" s="25"/>
      <c r="C28" s="25"/>
      <c r="D28" s="25"/>
      <c r="E28" s="26"/>
      <c r="F28" s="26"/>
      <c r="G28" s="26"/>
      <c r="H28" s="26"/>
      <c r="I28" s="26"/>
      <c r="J28" s="26"/>
      <c r="K28" s="63" t="str">
        <f aca="false">IF(OR(J28="",G28="",F28="",G28=0,F28=0),"",J28*IF(I28="",1,I28)/(G28*F28))</f>
        <v/>
      </c>
    </row>
    <row r="29" customFormat="false" ht="19.5" hidden="false" customHeight="true" outlineLevel="0" collapsed="false">
      <c r="A29" s="24" t="n">
        <v>5</v>
      </c>
      <c r="B29" s="25"/>
      <c r="C29" s="25"/>
      <c r="D29" s="25"/>
      <c r="E29" s="26"/>
      <c r="F29" s="26"/>
      <c r="G29" s="26"/>
      <c r="H29" s="26"/>
      <c r="I29" s="26"/>
      <c r="J29" s="26"/>
      <c r="K29" s="63" t="str">
        <f aca="false">IF(OR(J29="",G29="",F29="",G29=0,F29=0),"",J29*IF(I29="",1,I29)/(G29*F29))</f>
        <v/>
      </c>
    </row>
    <row r="30" customFormat="false" ht="19.5" hidden="false" customHeight="true" outlineLevel="0" collapsed="false">
      <c r="A30" s="24" t="n">
        <v>6</v>
      </c>
      <c r="B30" s="25"/>
      <c r="C30" s="25"/>
      <c r="D30" s="25"/>
      <c r="E30" s="26"/>
      <c r="F30" s="26"/>
      <c r="G30" s="26"/>
      <c r="H30" s="26"/>
      <c r="I30" s="26"/>
      <c r="J30" s="26"/>
      <c r="K30" s="63" t="str">
        <f aca="false">IF(OR(J30="",G30="",F30="",G30=0,F30=0),"",J30*IF(I30="",1,I30)/(G30*F30))</f>
        <v/>
      </c>
    </row>
    <row r="31" customFormat="false" ht="19.5" hidden="false" customHeight="true" outlineLevel="0" collapsed="false">
      <c r="A31" s="24" t="n">
        <v>7</v>
      </c>
      <c r="B31" s="25"/>
      <c r="C31" s="25"/>
      <c r="D31" s="25"/>
      <c r="E31" s="26"/>
      <c r="F31" s="26"/>
      <c r="G31" s="26"/>
      <c r="H31" s="26"/>
      <c r="I31" s="26"/>
      <c r="J31" s="26"/>
      <c r="K31" s="63" t="str">
        <f aca="false">IF(OR(J31="",G31="",F31="",G31=0,F31=0),"",J31*IF(I31="",1,I31)/(G31*F31))</f>
        <v/>
      </c>
    </row>
    <row r="32" customFormat="false" ht="19.5" hidden="false" customHeight="true" outlineLevel="0" collapsed="false">
      <c r="A32" s="24" t="n">
        <v>8</v>
      </c>
      <c r="B32" s="25"/>
      <c r="C32" s="25"/>
      <c r="D32" s="25"/>
      <c r="E32" s="26"/>
      <c r="F32" s="26"/>
      <c r="G32" s="26"/>
      <c r="H32" s="26"/>
      <c r="I32" s="26"/>
      <c r="J32" s="26"/>
      <c r="K32" s="63" t="str">
        <f aca="false">IF(OR(J32="",G32="",F32="",G32=0,F32=0),"",J32*IF(I32="",1,I32)/(G32*F32))</f>
        <v/>
      </c>
    </row>
    <row r="33" customFormat="false" ht="19.5" hidden="false" customHeight="true" outlineLevel="0" collapsed="false">
      <c r="A33" s="24" t="n">
        <v>9</v>
      </c>
      <c r="B33" s="25"/>
      <c r="C33" s="25"/>
      <c r="D33" s="25"/>
      <c r="E33" s="26"/>
      <c r="F33" s="26"/>
      <c r="G33" s="26"/>
      <c r="H33" s="26"/>
      <c r="I33" s="26"/>
      <c r="J33" s="26"/>
      <c r="K33" s="63" t="str">
        <f aca="false">IF(OR(J33="",G33="",F33="",G33=0,F33=0),"",J33*IF(I33="",1,I33)/(G33*F33))</f>
        <v/>
      </c>
    </row>
    <row r="34" customFormat="false" ht="19.5" hidden="false" customHeight="true" outlineLevel="0" collapsed="false">
      <c r="A34" s="30" t="n">
        <v>10</v>
      </c>
      <c r="B34" s="31"/>
      <c r="C34" s="31"/>
      <c r="D34" s="31"/>
      <c r="E34" s="32"/>
      <c r="F34" s="32"/>
      <c r="G34" s="32"/>
      <c r="H34" s="32"/>
      <c r="I34" s="32"/>
      <c r="J34" s="32"/>
      <c r="K34" s="64" t="str">
        <f aca="false">IF(OR(J34="",G34="",F34="",G34=0,F34=0),"",J34*IF(I34="",1,I34)/(G34*F34))</f>
        <v/>
      </c>
    </row>
    <row r="35" customFormat="false" ht="15" hidden="false" customHeight="false" outlineLevel="0" collapsed="false">
      <c r="A35" s="40" t="s">
        <v>69</v>
      </c>
      <c r="B35" s="40"/>
      <c r="C35" s="40"/>
      <c r="D35" s="40"/>
      <c r="E35" s="40"/>
      <c r="F35" s="40"/>
      <c r="G35" s="40"/>
      <c r="H35" s="40"/>
      <c r="I35" s="40"/>
      <c r="J35" s="40"/>
      <c r="K35" s="65" t="n">
        <f aca="false">SUM(K25:K34)</f>
        <v>0</v>
      </c>
    </row>
    <row r="37" customFormat="false" ht="15" hidden="false" customHeight="true" outlineLevel="0" collapsed="false">
      <c r="A37" s="46" t="s">
        <v>40</v>
      </c>
      <c r="B37" s="46"/>
      <c r="C37" s="47" t="s">
        <v>41</v>
      </c>
      <c r="D37" s="47"/>
      <c r="E37" s="47" t="s">
        <v>42</v>
      </c>
      <c r="F37" s="47"/>
      <c r="G37" s="47"/>
      <c r="H37" s="47"/>
      <c r="I37" s="48" t="s">
        <v>43</v>
      </c>
      <c r="J37" s="48"/>
      <c r="K37" s="48"/>
    </row>
    <row r="38" customFormat="false" ht="15" hidden="false" customHeight="false" outlineLevel="0" collapsed="false">
      <c r="A38" s="49" t="s">
        <v>44</v>
      </c>
      <c r="B38" s="49"/>
      <c r="C38" s="50" t="s">
        <v>44</v>
      </c>
      <c r="D38" s="50"/>
      <c r="E38" s="50" t="s">
        <v>44</v>
      </c>
      <c r="F38" s="50"/>
      <c r="G38" s="50"/>
      <c r="H38" s="50"/>
      <c r="I38" s="51" t="s">
        <v>44</v>
      </c>
      <c r="J38" s="51"/>
      <c r="K38" s="51"/>
    </row>
    <row r="39" customFormat="false" ht="15" hidden="false" customHeight="false" outlineLevel="0" collapsed="false">
      <c r="A39" s="49"/>
      <c r="B39" s="49"/>
      <c r="C39" s="50"/>
      <c r="D39" s="50"/>
      <c r="E39" s="50"/>
      <c r="F39" s="50"/>
      <c r="G39" s="50"/>
      <c r="H39" s="50"/>
      <c r="I39" s="51"/>
      <c r="J39" s="51"/>
      <c r="K39" s="51"/>
    </row>
  </sheetData>
  <mergeCells count="28">
    <mergeCell ref="A1:C2"/>
    <mergeCell ref="D1:I2"/>
    <mergeCell ref="A4:B4"/>
    <mergeCell ref="C4:D4"/>
    <mergeCell ref="E4:H4"/>
    <mergeCell ref="I4:K4"/>
    <mergeCell ref="A5:B5"/>
    <mergeCell ref="C5:D5"/>
    <mergeCell ref="E5:H5"/>
    <mergeCell ref="I5:K5"/>
    <mergeCell ref="A6:B6"/>
    <mergeCell ref="C6:D6"/>
    <mergeCell ref="E6:H6"/>
    <mergeCell ref="I6:K6"/>
    <mergeCell ref="A7:B7"/>
    <mergeCell ref="C7:D7"/>
    <mergeCell ref="E7:H7"/>
    <mergeCell ref="I7:K7"/>
    <mergeCell ref="A9:K22"/>
    <mergeCell ref="A35:J35"/>
    <mergeCell ref="A37:B37"/>
    <mergeCell ref="C37:D37"/>
    <mergeCell ref="E37:H37"/>
    <mergeCell ref="I37:K37"/>
    <mergeCell ref="A38:B39"/>
    <mergeCell ref="C38:D39"/>
    <mergeCell ref="E38:H39"/>
    <mergeCell ref="I38:K39"/>
  </mergeCell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wzór karty technologicznej - metronq.com&amp;R&amp;8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6F99"/>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2" style="0" width="18.8"/>
    <col collapsed="false" customWidth="true" hidden="false" outlineLevel="0" max="3" min="3" style="0" width="21.8"/>
    <col collapsed="false" customWidth="true" hidden="false" outlineLevel="0" max="4" min="4" style="0" width="46.4"/>
    <col collapsed="false" customWidth="true" hidden="false" outlineLevel="0" max="5" min="5" style="0" width="23.2"/>
    <col collapsed="false" customWidth="true" hidden="false" outlineLevel="0" max="7" min="6" style="0" width="24.6"/>
    <col collapsed="false" customWidth="true" hidden="false" outlineLevel="0" max="8" min="8" style="0" width="17.4"/>
    <col collapsed="false" customWidth="true" hidden="false" outlineLevel="0" max="12" min="11" style="0" width="10.9"/>
    <col collapsed="false" customWidth="true" hidden="false" outlineLevel="0" max="13" min="13" style="0" width="14.51"/>
    <col collapsed="false" customWidth="true" hidden="false" outlineLevel="0" max="14" min="14" style="0" width="15.9"/>
  </cols>
  <sheetData>
    <row r="1" customFormat="false" ht="21.75" hidden="false" customHeight="true" outlineLevel="0" collapsed="false">
      <c r="A1" s="1" t="s">
        <v>0</v>
      </c>
      <c r="B1" s="1"/>
      <c r="C1" s="1"/>
      <c r="D1" s="2" t="s">
        <v>70</v>
      </c>
      <c r="E1" s="2"/>
      <c r="F1" s="2"/>
      <c r="G1" s="2"/>
      <c r="H1" s="2"/>
      <c r="I1" s="2"/>
      <c r="J1" s="2"/>
      <c r="K1" s="2"/>
      <c r="L1" s="2"/>
      <c r="M1" s="3" t="s">
        <v>2</v>
      </c>
      <c r="N1" s="4"/>
    </row>
    <row r="2" customFormat="false" ht="21.75" hidden="false" customHeight="true" outlineLevel="0" collapsed="false">
      <c r="A2" s="1"/>
      <c r="B2" s="1"/>
      <c r="C2" s="1"/>
      <c r="D2" s="2"/>
      <c r="E2" s="2"/>
      <c r="F2" s="2"/>
      <c r="G2" s="2"/>
      <c r="H2" s="2"/>
      <c r="I2" s="2"/>
      <c r="J2" s="2"/>
      <c r="K2" s="2"/>
      <c r="L2" s="2"/>
      <c r="M2" s="5" t="s">
        <v>3</v>
      </c>
      <c r="N2" s="6" t="s">
        <v>4</v>
      </c>
    </row>
    <row r="4" customFormat="false" ht="12" hidden="false" customHeight="true" outlineLevel="0" collapsed="false">
      <c r="A4" s="7" t="s">
        <v>5</v>
      </c>
      <c r="B4" s="7"/>
      <c r="C4" s="8" t="s">
        <v>6</v>
      </c>
      <c r="D4" s="8"/>
      <c r="E4" s="8" t="s">
        <v>7</v>
      </c>
      <c r="F4" s="8"/>
      <c r="G4" s="8" t="s">
        <v>8</v>
      </c>
      <c r="H4" s="8"/>
      <c r="I4" s="8"/>
      <c r="J4" s="8"/>
      <c r="K4" s="9" t="s">
        <v>9</v>
      </c>
      <c r="L4" s="9"/>
      <c r="M4" s="9"/>
      <c r="N4" s="9"/>
    </row>
    <row r="5" customFormat="false" ht="18.75" hidden="false" customHeight="true" outlineLevel="0" collapsed="false">
      <c r="A5" s="10" t="s">
        <v>71</v>
      </c>
      <c r="B5" s="10"/>
      <c r="C5" s="11" t="n">
        <v>1</v>
      </c>
      <c r="D5" s="11"/>
      <c r="E5" s="11" t="s">
        <v>72</v>
      </c>
      <c r="F5" s="11"/>
      <c r="G5" s="11" t="s">
        <v>73</v>
      </c>
      <c r="H5" s="11"/>
      <c r="I5" s="11"/>
      <c r="J5" s="11"/>
      <c r="K5" s="12" t="s">
        <v>74</v>
      </c>
      <c r="L5" s="12"/>
      <c r="M5" s="12"/>
      <c r="N5" s="12"/>
    </row>
    <row r="6" customFormat="false" ht="12" hidden="false" customHeight="true" outlineLevel="0" collapsed="false">
      <c r="A6" s="13" t="s">
        <v>10</v>
      </c>
      <c r="B6" s="13"/>
      <c r="C6" s="14" t="s">
        <v>11</v>
      </c>
      <c r="D6" s="14"/>
      <c r="E6" s="14" t="s">
        <v>12</v>
      </c>
      <c r="F6" s="14"/>
      <c r="G6" s="14" t="s">
        <v>13</v>
      </c>
      <c r="H6" s="14"/>
      <c r="I6" s="14"/>
      <c r="J6" s="14"/>
      <c r="K6" s="15" t="s">
        <v>14</v>
      </c>
      <c r="L6" s="15"/>
      <c r="M6" s="15"/>
      <c r="N6" s="15"/>
    </row>
    <row r="7" customFormat="false" ht="18.75" hidden="false" customHeight="true" outlineLevel="0" collapsed="false">
      <c r="A7" s="10" t="n">
        <v>1</v>
      </c>
      <c r="B7" s="10"/>
      <c r="C7" s="11" t="s">
        <v>75</v>
      </c>
      <c r="D7" s="11"/>
      <c r="E7" s="11" t="s">
        <v>76</v>
      </c>
      <c r="F7" s="11"/>
      <c r="G7" s="11" t="s">
        <v>77</v>
      </c>
      <c r="H7" s="11"/>
      <c r="I7" s="11"/>
      <c r="J7" s="11"/>
      <c r="K7" s="16" t="n">
        <v>2.31</v>
      </c>
      <c r="L7" s="16"/>
      <c r="M7" s="16"/>
      <c r="N7" s="16"/>
    </row>
    <row r="8" customFormat="false" ht="12" hidden="false" customHeight="true" outlineLevel="0" collapsed="false">
      <c r="A8" s="13" t="s">
        <v>15</v>
      </c>
      <c r="B8" s="13"/>
      <c r="C8" s="14" t="s">
        <v>16</v>
      </c>
      <c r="D8" s="14"/>
      <c r="E8" s="14" t="s">
        <v>17</v>
      </c>
      <c r="F8" s="14"/>
      <c r="G8" s="14" t="s">
        <v>18</v>
      </c>
      <c r="H8" s="14"/>
      <c r="I8" s="14"/>
      <c r="J8" s="14"/>
      <c r="K8" s="15" t="s">
        <v>19</v>
      </c>
      <c r="L8" s="15"/>
      <c r="M8" s="15"/>
      <c r="N8" s="15"/>
    </row>
    <row r="9" customFormat="false" ht="18.75" hidden="false" customHeight="true" outlineLevel="0" collapsed="false">
      <c r="A9" s="17" t="n">
        <v>50</v>
      </c>
      <c r="B9" s="17"/>
      <c r="C9" s="18" t="n">
        <f aca="false">IF(OR(K7="",A7="",A9="",A7=0),"",K7*ROUNDUP(A9/A7,0))</f>
        <v>115.5</v>
      </c>
      <c r="D9" s="18"/>
      <c r="E9" s="19" t="n">
        <v>180</v>
      </c>
      <c r="F9" s="19"/>
      <c r="G9" s="19" t="s">
        <v>78</v>
      </c>
      <c r="H9" s="19"/>
      <c r="I9" s="19"/>
      <c r="J9" s="19"/>
      <c r="K9" s="20"/>
      <c r="L9" s="20"/>
      <c r="M9" s="20"/>
      <c r="N9" s="20"/>
    </row>
    <row r="11" customFormat="false" ht="33.75" hidden="false" customHeight="true" outlineLevel="0" collapsed="false">
      <c r="A11" s="21" t="s">
        <v>20</v>
      </c>
      <c r="B11" s="22" t="s">
        <v>21</v>
      </c>
      <c r="C11" s="22" t="s">
        <v>22</v>
      </c>
      <c r="D11" s="22" t="s">
        <v>23</v>
      </c>
      <c r="E11" s="22" t="s">
        <v>24</v>
      </c>
      <c r="F11" s="22" t="s">
        <v>25</v>
      </c>
      <c r="G11" s="22" t="s">
        <v>26</v>
      </c>
      <c r="H11" s="22" t="s">
        <v>27</v>
      </c>
      <c r="I11" s="22" t="s">
        <v>28</v>
      </c>
      <c r="J11" s="22" t="s">
        <v>29</v>
      </c>
      <c r="K11" s="22" t="s">
        <v>30</v>
      </c>
      <c r="L11" s="22" t="s">
        <v>31</v>
      </c>
      <c r="M11" s="22" t="s">
        <v>32</v>
      </c>
      <c r="N11" s="23" t="s">
        <v>33</v>
      </c>
    </row>
    <row r="12" customFormat="false" ht="37.5" hidden="false" customHeight="true" outlineLevel="0" collapsed="false">
      <c r="A12" s="24" t="n">
        <v>10</v>
      </c>
      <c r="B12" s="25" t="s">
        <v>79</v>
      </c>
      <c r="C12" s="25" t="s">
        <v>80</v>
      </c>
      <c r="D12" s="25" t="s">
        <v>81</v>
      </c>
      <c r="E12" s="25" t="s">
        <v>82</v>
      </c>
      <c r="F12" s="25" t="s">
        <v>83</v>
      </c>
      <c r="G12" s="25" t="s">
        <v>84</v>
      </c>
      <c r="H12" s="25" t="s">
        <v>85</v>
      </c>
      <c r="I12" s="26" t="s">
        <v>86</v>
      </c>
      <c r="J12" s="26"/>
      <c r="K12" s="27" t="n">
        <v>10</v>
      </c>
      <c r="L12" s="27" t="n">
        <v>2.5</v>
      </c>
      <c r="M12" s="28" t="n">
        <f aca="false">IF(AND(K12="",L12=""),"",IF(A9="",N(K12),N(K12)+A9*N(L12)))</f>
        <v>135</v>
      </c>
      <c r="N12" s="29"/>
    </row>
    <row r="13" customFormat="false" ht="37.5" hidden="false" customHeight="true" outlineLevel="0" collapsed="false">
      <c r="A13" s="24" t="n">
        <v>20</v>
      </c>
      <c r="B13" s="25" t="s">
        <v>87</v>
      </c>
      <c r="C13" s="25" t="s">
        <v>88</v>
      </c>
      <c r="D13" s="25" t="s">
        <v>89</v>
      </c>
      <c r="E13" s="25" t="s">
        <v>90</v>
      </c>
      <c r="F13" s="25" t="s">
        <v>91</v>
      </c>
      <c r="G13" s="25" t="s">
        <v>92</v>
      </c>
      <c r="H13" s="25" t="s">
        <v>93</v>
      </c>
      <c r="I13" s="26" t="s">
        <v>94</v>
      </c>
      <c r="J13" s="26"/>
      <c r="K13" s="27" t="n">
        <v>45</v>
      </c>
      <c r="L13" s="27" t="n">
        <v>4</v>
      </c>
      <c r="M13" s="28" t="n">
        <f aca="false">IF(AND(K13="",L13=""),"",IF(A9="",N(K13),N(K13)+A9*N(L13)))</f>
        <v>245</v>
      </c>
      <c r="N13" s="29"/>
    </row>
    <row r="14" customFormat="false" ht="37.5" hidden="false" customHeight="true" outlineLevel="0" collapsed="false">
      <c r="A14" s="24" t="n">
        <v>30</v>
      </c>
      <c r="B14" s="25" t="s">
        <v>87</v>
      </c>
      <c r="C14" s="25" t="s">
        <v>88</v>
      </c>
      <c r="D14" s="25" t="s">
        <v>95</v>
      </c>
      <c r="E14" s="25" t="s">
        <v>96</v>
      </c>
      <c r="F14" s="25" t="s">
        <v>91</v>
      </c>
      <c r="G14" s="25" t="s">
        <v>92</v>
      </c>
      <c r="H14" s="25" t="s">
        <v>97</v>
      </c>
      <c r="I14" s="26" t="s">
        <v>94</v>
      </c>
      <c r="J14" s="26"/>
      <c r="K14" s="27" t="n">
        <v>20</v>
      </c>
      <c r="L14" s="27" t="n">
        <v>3.5</v>
      </c>
      <c r="M14" s="28" t="n">
        <f aca="false">IF(AND(K14="",L14=""),"",IF(A9="",N(K14),N(K14)+A9*N(L14)))</f>
        <v>195</v>
      </c>
      <c r="N14" s="29"/>
    </row>
    <row r="15" customFormat="false" ht="37.5" hidden="false" customHeight="true" outlineLevel="0" collapsed="false">
      <c r="A15" s="24" t="n">
        <v>40</v>
      </c>
      <c r="B15" s="25" t="s">
        <v>98</v>
      </c>
      <c r="C15" s="25" t="s">
        <v>99</v>
      </c>
      <c r="D15" s="25" t="s">
        <v>100</v>
      </c>
      <c r="E15" s="25" t="s">
        <v>85</v>
      </c>
      <c r="F15" s="25" t="s">
        <v>85</v>
      </c>
      <c r="G15" s="25" t="s">
        <v>101</v>
      </c>
      <c r="H15" s="25" t="s">
        <v>85</v>
      </c>
      <c r="I15" s="26" t="s">
        <v>85</v>
      </c>
      <c r="J15" s="26"/>
      <c r="K15" s="27"/>
      <c r="L15" s="27"/>
      <c r="M15" s="28" t="str">
        <f aca="false">IF(AND(K15="",L15=""),"",IF(A9="",N(K15),N(K15)+A9*N(L15)))</f>
        <v/>
      </c>
      <c r="N15" s="29" t="s">
        <v>102</v>
      </c>
    </row>
    <row r="16" customFormat="false" ht="37.5" hidden="false" customHeight="true" outlineLevel="0" collapsed="false">
      <c r="A16" s="24" t="n">
        <v>50</v>
      </c>
      <c r="B16" s="25" t="s">
        <v>87</v>
      </c>
      <c r="C16" s="25" t="s">
        <v>88</v>
      </c>
      <c r="D16" s="25" t="s">
        <v>103</v>
      </c>
      <c r="E16" s="25" t="s">
        <v>104</v>
      </c>
      <c r="F16" s="25" t="s">
        <v>105</v>
      </c>
      <c r="G16" s="25" t="s">
        <v>106</v>
      </c>
      <c r="H16" s="25" t="s">
        <v>107</v>
      </c>
      <c r="I16" s="26" t="s">
        <v>94</v>
      </c>
      <c r="J16" s="26" t="s">
        <v>108</v>
      </c>
      <c r="K16" s="27" t="n">
        <v>30</v>
      </c>
      <c r="L16" s="27" t="n">
        <v>3</v>
      </c>
      <c r="M16" s="28" t="n">
        <f aca="false">IF(AND(K16="",L16=""),"",IF(A9="",N(K16),N(K16)+A9*N(L16)))</f>
        <v>180</v>
      </c>
      <c r="N16" s="29"/>
    </row>
    <row r="17" customFormat="false" ht="37.5" hidden="false" customHeight="true" outlineLevel="0" collapsed="false">
      <c r="A17" s="24" t="n">
        <v>60</v>
      </c>
      <c r="B17" s="25" t="s">
        <v>87</v>
      </c>
      <c r="C17" s="25" t="s">
        <v>109</v>
      </c>
      <c r="D17" s="25" t="s">
        <v>110</v>
      </c>
      <c r="E17" s="25" t="s">
        <v>111</v>
      </c>
      <c r="F17" s="25" t="s">
        <v>112</v>
      </c>
      <c r="G17" s="25" t="s">
        <v>113</v>
      </c>
      <c r="H17" s="25" t="s">
        <v>114</v>
      </c>
      <c r="I17" s="26" t="s">
        <v>94</v>
      </c>
      <c r="J17" s="26"/>
      <c r="K17" s="27" t="n">
        <v>30</v>
      </c>
      <c r="L17" s="27" t="n">
        <v>2</v>
      </c>
      <c r="M17" s="28" t="n">
        <f aca="false">IF(AND(K17="",L17=""),"",IF(A9="",N(K17),N(K17)+A9*N(L17)))</f>
        <v>130</v>
      </c>
      <c r="N17" s="29"/>
    </row>
    <row r="18" customFormat="false" ht="37.5" hidden="false" customHeight="true" outlineLevel="0" collapsed="false">
      <c r="A18" s="24" t="n">
        <v>70</v>
      </c>
      <c r="B18" s="25" t="s">
        <v>115</v>
      </c>
      <c r="C18" s="25" t="s">
        <v>116</v>
      </c>
      <c r="D18" s="25" t="s">
        <v>117</v>
      </c>
      <c r="E18" s="25" t="s">
        <v>118</v>
      </c>
      <c r="F18" s="25" t="s">
        <v>119</v>
      </c>
      <c r="G18" s="25" t="s">
        <v>120</v>
      </c>
      <c r="H18" s="25" t="s">
        <v>121</v>
      </c>
      <c r="I18" s="26" t="s">
        <v>122</v>
      </c>
      <c r="J18" s="26" t="s">
        <v>108</v>
      </c>
      <c r="K18" s="27" t="n">
        <v>40</v>
      </c>
      <c r="L18" s="27" t="n">
        <v>4</v>
      </c>
      <c r="M18" s="28" t="n">
        <f aca="false">IF(AND(K18="",L18=""),"",IF(A9="",N(K18),N(K18)+A9*N(L18)))</f>
        <v>240</v>
      </c>
      <c r="N18" s="29" t="s">
        <v>123</v>
      </c>
    </row>
    <row r="19" customFormat="false" ht="37.5" hidden="false" customHeight="true" outlineLevel="0" collapsed="false">
      <c r="A19" s="24" t="n">
        <v>80</v>
      </c>
      <c r="B19" s="25" t="s">
        <v>124</v>
      </c>
      <c r="C19" s="25" t="s">
        <v>125</v>
      </c>
      <c r="D19" s="25" t="s">
        <v>126</v>
      </c>
      <c r="E19" s="25" t="s">
        <v>127</v>
      </c>
      <c r="F19" s="25" t="s">
        <v>128</v>
      </c>
      <c r="G19" s="25" t="s">
        <v>129</v>
      </c>
      <c r="H19" s="25" t="s">
        <v>85</v>
      </c>
      <c r="I19" s="26" t="s">
        <v>130</v>
      </c>
      <c r="J19" s="26" t="s">
        <v>108</v>
      </c>
      <c r="K19" s="27" t="n">
        <v>10</v>
      </c>
      <c r="L19" s="27" t="n">
        <v>3</v>
      </c>
      <c r="M19" s="28" t="n">
        <f aca="false">IF(AND(K19="",L19=""),"",IF(A9="",N(K19),N(K19)+A9*N(L19)))</f>
        <v>160</v>
      </c>
      <c r="N19" s="29" t="s">
        <v>131</v>
      </c>
    </row>
    <row r="20" customFormat="false" ht="37.5" hidden="false" customHeight="true" outlineLevel="0" collapsed="false">
      <c r="A20" s="24"/>
      <c r="B20" s="25"/>
      <c r="C20" s="25"/>
      <c r="D20" s="25"/>
      <c r="E20" s="25"/>
      <c r="F20" s="25"/>
      <c r="G20" s="25"/>
      <c r="H20" s="25"/>
      <c r="I20" s="26"/>
      <c r="J20" s="26"/>
      <c r="K20" s="27"/>
      <c r="L20" s="27"/>
      <c r="M20" s="28" t="str">
        <f aca="false">IF(AND(K20="",L20=""),"",IF(A9="",N(K20),N(K20)+A9*N(L20)))</f>
        <v/>
      </c>
      <c r="N20" s="29"/>
    </row>
    <row r="21" customFormat="false" ht="37.5" hidden="false" customHeight="true" outlineLevel="0" collapsed="false">
      <c r="A21" s="24"/>
      <c r="B21" s="25"/>
      <c r="C21" s="25"/>
      <c r="D21" s="25"/>
      <c r="E21" s="25"/>
      <c r="F21" s="25"/>
      <c r="G21" s="25"/>
      <c r="H21" s="25"/>
      <c r="I21" s="26"/>
      <c r="J21" s="26"/>
      <c r="K21" s="27"/>
      <c r="L21" s="27"/>
      <c r="M21" s="28" t="str">
        <f aca="false">IF(AND(K21="",L21=""),"",IF(A9="",N(K21),N(K21)+A9*N(L21)))</f>
        <v/>
      </c>
      <c r="N21" s="29"/>
    </row>
    <row r="22" customFormat="false" ht="37.5" hidden="false" customHeight="true" outlineLevel="0" collapsed="false">
      <c r="A22" s="24"/>
      <c r="B22" s="25"/>
      <c r="C22" s="25"/>
      <c r="D22" s="25"/>
      <c r="E22" s="25"/>
      <c r="F22" s="25"/>
      <c r="G22" s="25"/>
      <c r="H22" s="25"/>
      <c r="I22" s="26"/>
      <c r="J22" s="26"/>
      <c r="K22" s="27"/>
      <c r="L22" s="27"/>
      <c r="M22" s="28" t="str">
        <f aca="false">IF(AND(K22="",L22=""),"",IF(A9="",N(K22),N(K22)+A9*N(L22)))</f>
        <v/>
      </c>
      <c r="N22" s="29"/>
    </row>
    <row r="23" customFormat="false" ht="37.5" hidden="false" customHeight="true" outlineLevel="0" collapsed="false">
      <c r="A23" s="24"/>
      <c r="B23" s="25"/>
      <c r="C23" s="25"/>
      <c r="D23" s="25"/>
      <c r="E23" s="25"/>
      <c r="F23" s="25"/>
      <c r="G23" s="25"/>
      <c r="H23" s="25"/>
      <c r="I23" s="26"/>
      <c r="J23" s="26"/>
      <c r="K23" s="27"/>
      <c r="L23" s="27"/>
      <c r="M23" s="28" t="str">
        <f aca="false">IF(AND(K23="",L23=""),"",IF(A9="",N(K23),N(K23)+A9*N(L23)))</f>
        <v/>
      </c>
      <c r="N23" s="29"/>
    </row>
    <row r="24" customFormat="false" ht="37.5" hidden="false" customHeight="true" outlineLevel="0" collapsed="false">
      <c r="A24" s="24"/>
      <c r="B24" s="25"/>
      <c r="C24" s="25"/>
      <c r="D24" s="25"/>
      <c r="E24" s="25"/>
      <c r="F24" s="25"/>
      <c r="G24" s="25"/>
      <c r="H24" s="25"/>
      <c r="I24" s="26"/>
      <c r="J24" s="26"/>
      <c r="K24" s="27"/>
      <c r="L24" s="27"/>
      <c r="M24" s="28" t="str">
        <f aca="false">IF(AND(K24="",L24=""),"",IF(A9="",N(K24),N(K24)+A9*N(L24)))</f>
        <v/>
      </c>
      <c r="N24" s="29"/>
    </row>
    <row r="25" customFormat="false" ht="37.5" hidden="false" customHeight="true" outlineLevel="0" collapsed="false">
      <c r="A25" s="30"/>
      <c r="B25" s="31"/>
      <c r="C25" s="31"/>
      <c r="D25" s="31"/>
      <c r="E25" s="31"/>
      <c r="F25" s="31"/>
      <c r="G25" s="31"/>
      <c r="H25" s="31"/>
      <c r="I25" s="32"/>
      <c r="J25" s="32"/>
      <c r="K25" s="33"/>
      <c r="L25" s="33"/>
      <c r="M25" s="34" t="str">
        <f aca="false">IF(AND(K25="",L25=""),"",IF(A9="",N(K25),N(K25)+A9*N(L25)))</f>
        <v/>
      </c>
      <c r="N25" s="35"/>
    </row>
    <row r="27" customFormat="false" ht="15" hidden="false" customHeight="true" outlineLevel="0" collapsed="false">
      <c r="A27" s="36" t="s">
        <v>34</v>
      </c>
      <c r="B27" s="36"/>
      <c r="C27" s="36"/>
      <c r="D27" s="36"/>
      <c r="E27" s="36"/>
      <c r="F27" s="37" t="s">
        <v>35</v>
      </c>
      <c r="G27" s="37"/>
      <c r="H27" s="37"/>
      <c r="I27" s="37"/>
      <c r="J27" s="37"/>
      <c r="K27" s="37"/>
      <c r="L27" s="37"/>
      <c r="M27" s="38" t="n">
        <f aca="false">SUM(K12:K25)</f>
        <v>185</v>
      </c>
      <c r="N27" s="39"/>
    </row>
    <row r="28" customFormat="false" ht="15" hidden="false" customHeight="false" outlineLevel="0" collapsed="false">
      <c r="A28" s="36"/>
      <c r="B28" s="36"/>
      <c r="C28" s="36"/>
      <c r="D28" s="36"/>
      <c r="E28" s="36"/>
      <c r="F28" s="40" t="s">
        <v>36</v>
      </c>
      <c r="G28" s="40"/>
      <c r="H28" s="40"/>
      <c r="I28" s="40"/>
      <c r="J28" s="40"/>
      <c r="K28" s="40"/>
      <c r="L28" s="40"/>
      <c r="M28" s="41" t="n">
        <f aca="false">SUM(L12:L25)</f>
        <v>22</v>
      </c>
      <c r="N28" s="42"/>
    </row>
    <row r="29" customFormat="false" ht="15" hidden="false" customHeight="false" outlineLevel="0" collapsed="false">
      <c r="A29" s="36"/>
      <c r="B29" s="36"/>
      <c r="C29" s="36"/>
      <c r="D29" s="36"/>
      <c r="E29" s="36"/>
      <c r="F29" s="40" t="s">
        <v>37</v>
      </c>
      <c r="G29" s="40"/>
      <c r="H29" s="40"/>
      <c r="I29" s="40"/>
      <c r="J29" s="40"/>
      <c r="K29" s="40"/>
      <c r="L29" s="40"/>
      <c r="M29" s="41" t="n">
        <f aca="false">IF(A9="","",M27+A9*M28)</f>
        <v>1285</v>
      </c>
      <c r="N29" s="42"/>
    </row>
    <row r="30" customFormat="false" ht="15" hidden="false" customHeight="false" outlineLevel="0" collapsed="false">
      <c r="A30" s="36"/>
      <c r="B30" s="36"/>
      <c r="C30" s="36"/>
      <c r="D30" s="36"/>
      <c r="E30" s="36"/>
      <c r="F30" s="40" t="s">
        <v>38</v>
      </c>
      <c r="G30" s="40"/>
      <c r="H30" s="40"/>
      <c r="I30" s="40"/>
      <c r="J30" s="40"/>
      <c r="K30" s="40"/>
      <c r="L30" s="40"/>
      <c r="M30" s="41" t="n">
        <f aca="false">IF(OR(A9="",A9=0),"",M28+M27/A9)</f>
        <v>25.7</v>
      </c>
      <c r="N30" s="42"/>
    </row>
    <row r="31" customFormat="false" ht="15" hidden="false" customHeight="false" outlineLevel="0" collapsed="false">
      <c r="A31" s="36"/>
      <c r="B31" s="36"/>
      <c r="C31" s="36"/>
      <c r="D31" s="36"/>
      <c r="E31" s="36"/>
      <c r="F31" s="43" t="s">
        <v>39</v>
      </c>
      <c r="G31" s="43"/>
      <c r="H31" s="43"/>
      <c r="I31" s="43"/>
      <c r="J31" s="43"/>
      <c r="K31" s="43"/>
      <c r="L31" s="43"/>
      <c r="M31" s="44" t="n">
        <f aca="false">IF(OR(E9="",M30=""),"",M30*E9/60)</f>
        <v>77.1</v>
      </c>
      <c r="N31" s="45"/>
    </row>
    <row r="33" customFormat="false" ht="15" hidden="false" customHeight="true" outlineLevel="0" collapsed="false">
      <c r="A33" s="46" t="s">
        <v>40</v>
      </c>
      <c r="B33" s="46"/>
      <c r="C33" s="46"/>
      <c r="D33" s="47" t="s">
        <v>41</v>
      </c>
      <c r="E33" s="47" t="s">
        <v>42</v>
      </c>
      <c r="F33" s="47"/>
      <c r="G33" s="47"/>
      <c r="H33" s="48" t="s">
        <v>43</v>
      </c>
      <c r="I33" s="48"/>
      <c r="J33" s="48"/>
      <c r="K33" s="48"/>
      <c r="L33" s="48"/>
      <c r="M33" s="48"/>
      <c r="N33" s="48"/>
    </row>
    <row r="34" customFormat="false" ht="15" hidden="false" customHeight="true" outlineLevel="0" collapsed="false">
      <c r="A34" s="49" t="s">
        <v>44</v>
      </c>
      <c r="B34" s="49"/>
      <c r="C34" s="49"/>
      <c r="D34" s="50" t="s">
        <v>44</v>
      </c>
      <c r="E34" s="50" t="s">
        <v>44</v>
      </c>
      <c r="F34" s="50"/>
      <c r="G34" s="50"/>
      <c r="H34" s="51" t="s">
        <v>44</v>
      </c>
      <c r="I34" s="51"/>
      <c r="J34" s="51"/>
      <c r="K34" s="51"/>
      <c r="L34" s="51"/>
      <c r="M34" s="51"/>
      <c r="N34" s="51"/>
    </row>
    <row r="35" customFormat="false" ht="15" hidden="false" customHeight="true" outlineLevel="0" collapsed="false">
      <c r="A35" s="49"/>
      <c r="B35" s="49"/>
      <c r="C35" s="49"/>
      <c r="D35" s="50"/>
      <c r="E35" s="50"/>
      <c r="F35" s="50"/>
      <c r="G35" s="50"/>
      <c r="H35" s="51"/>
      <c r="I35" s="51"/>
      <c r="J35" s="51"/>
      <c r="K35" s="51"/>
      <c r="L35" s="51"/>
      <c r="M35" s="51"/>
      <c r="N35" s="51"/>
    </row>
    <row r="37" customFormat="false" ht="15" hidden="false" customHeight="true" outlineLevel="0" collapsed="false">
      <c r="A37" s="52" t="s">
        <v>45</v>
      </c>
      <c r="B37" s="52"/>
      <c r="C37" s="52"/>
      <c r="D37" s="52"/>
      <c r="E37" s="52"/>
      <c r="F37" s="52"/>
      <c r="G37" s="52"/>
      <c r="H37" s="52"/>
      <c r="I37" s="52"/>
      <c r="J37" s="52"/>
      <c r="K37" s="52"/>
      <c r="L37" s="52"/>
      <c r="M37" s="52"/>
      <c r="N37" s="52"/>
    </row>
    <row r="38" customFormat="false" ht="15" hidden="false" customHeight="false" outlineLevel="0" collapsed="false">
      <c r="A38" s="53" t="s">
        <v>46</v>
      </c>
      <c r="B38" s="54" t="s">
        <v>47</v>
      </c>
      <c r="C38" s="54"/>
      <c r="D38" s="54"/>
      <c r="E38" s="54"/>
      <c r="F38" s="54"/>
      <c r="G38" s="54"/>
      <c r="H38" s="54" t="s">
        <v>48</v>
      </c>
      <c r="I38" s="54"/>
      <c r="J38" s="54"/>
      <c r="K38" s="54" t="s">
        <v>49</v>
      </c>
      <c r="L38" s="54"/>
      <c r="M38" s="55" t="s">
        <v>50</v>
      </c>
      <c r="N38" s="55"/>
    </row>
    <row r="39" customFormat="false" ht="15" hidden="false" customHeight="false" outlineLevel="0" collapsed="false">
      <c r="A39" s="56"/>
      <c r="B39" s="57"/>
      <c r="C39" s="57"/>
      <c r="D39" s="57"/>
      <c r="E39" s="57"/>
      <c r="F39" s="57"/>
      <c r="G39" s="57"/>
      <c r="H39" s="57"/>
      <c r="I39" s="57"/>
      <c r="J39" s="57"/>
      <c r="K39" s="57"/>
      <c r="L39" s="57"/>
      <c r="M39" s="58"/>
      <c r="N39" s="58"/>
    </row>
    <row r="40" customFormat="false" ht="15" hidden="false" customHeight="false" outlineLevel="0" collapsed="false">
      <c r="A40" s="56"/>
      <c r="B40" s="57"/>
      <c r="C40" s="57"/>
      <c r="D40" s="57"/>
      <c r="E40" s="57"/>
      <c r="F40" s="57"/>
      <c r="G40" s="57"/>
      <c r="H40" s="57"/>
      <c r="I40" s="57"/>
      <c r="J40" s="57"/>
      <c r="K40" s="57"/>
      <c r="L40" s="57"/>
      <c r="M40" s="58"/>
      <c r="N40" s="58"/>
    </row>
    <row r="41" customFormat="false" ht="15" hidden="false" customHeight="false" outlineLevel="0" collapsed="false">
      <c r="A41" s="59"/>
      <c r="B41" s="60"/>
      <c r="C41" s="60"/>
      <c r="D41" s="60"/>
      <c r="E41" s="60"/>
      <c r="F41" s="60"/>
      <c r="G41" s="60"/>
      <c r="H41" s="60"/>
      <c r="I41" s="60"/>
      <c r="J41" s="60"/>
      <c r="K41" s="60"/>
      <c r="L41" s="60"/>
      <c r="M41" s="61"/>
      <c r="N41" s="61"/>
    </row>
  </sheetData>
  <mergeCells count="62">
    <mergeCell ref="A1:C2"/>
    <mergeCell ref="D1:L2"/>
    <mergeCell ref="A4:B4"/>
    <mergeCell ref="C4:D4"/>
    <mergeCell ref="E4:F4"/>
    <mergeCell ref="G4:J4"/>
    <mergeCell ref="K4:N4"/>
    <mergeCell ref="A5:B5"/>
    <mergeCell ref="C5:D5"/>
    <mergeCell ref="E5:F5"/>
    <mergeCell ref="G5:J5"/>
    <mergeCell ref="K5:N5"/>
    <mergeCell ref="A6:B6"/>
    <mergeCell ref="C6:D6"/>
    <mergeCell ref="E6:F6"/>
    <mergeCell ref="G6:J6"/>
    <mergeCell ref="K6:N6"/>
    <mergeCell ref="A7:B7"/>
    <mergeCell ref="C7:D7"/>
    <mergeCell ref="E7:F7"/>
    <mergeCell ref="G7:J7"/>
    <mergeCell ref="K7:N7"/>
    <mergeCell ref="A8:B8"/>
    <mergeCell ref="C8:D8"/>
    <mergeCell ref="E8:F8"/>
    <mergeCell ref="G8:J8"/>
    <mergeCell ref="K8:N8"/>
    <mergeCell ref="A9:B9"/>
    <mergeCell ref="C9:D9"/>
    <mergeCell ref="E9:F9"/>
    <mergeCell ref="G9:J9"/>
    <mergeCell ref="K9:N9"/>
    <mergeCell ref="A27:E31"/>
    <mergeCell ref="F27:L27"/>
    <mergeCell ref="F28:L28"/>
    <mergeCell ref="F29:L29"/>
    <mergeCell ref="F30:L30"/>
    <mergeCell ref="F31:L31"/>
    <mergeCell ref="A33:C33"/>
    <mergeCell ref="E33:G33"/>
    <mergeCell ref="H33:N33"/>
    <mergeCell ref="A34:C35"/>
    <mergeCell ref="D34:D35"/>
    <mergeCell ref="E34:G35"/>
    <mergeCell ref="H34:N35"/>
    <mergeCell ref="A37:N37"/>
    <mergeCell ref="B38:G38"/>
    <mergeCell ref="H38:J38"/>
    <mergeCell ref="K38:L38"/>
    <mergeCell ref="M38:N38"/>
    <mergeCell ref="B39:G39"/>
    <mergeCell ref="H39:J39"/>
    <mergeCell ref="K39:L39"/>
    <mergeCell ref="M39:N39"/>
    <mergeCell ref="B40:G40"/>
    <mergeCell ref="H40:J40"/>
    <mergeCell ref="K40:L40"/>
    <mergeCell ref="M40:N40"/>
    <mergeCell ref="B41:G41"/>
    <mergeCell ref="H41:J41"/>
    <mergeCell ref="K41:L41"/>
    <mergeCell ref="M41:N41"/>
  </mergeCells>
  <dataValidations count="1">
    <dataValidation allowBlank="true" errorStyle="stop" operator="greaterThanOrEqual" showDropDown="false" showErrorMessage="false" showInputMessage="false" sqref="K12:L25" type="decimal">
      <formula1>0</formula1>
      <formula2>0</formula2>
    </dataValidation>
  </dataValidation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wzór karty technologicznej - metronq.com&amp;R&amp;8 &amp;P /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6F99"/>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4"/>
    <col collapsed="false" customWidth="true" hidden="false" outlineLevel="0" max="2" min="2" style="0" width="45.6"/>
    <col collapsed="false" customWidth="true" hidden="false" outlineLevel="0" max="4" min="3" style="0" width="24"/>
    <col collapsed="false" customWidth="true" hidden="false" outlineLevel="0" max="7" min="5" style="0" width="10.8"/>
    <col collapsed="false" customWidth="true" hidden="false" outlineLevel="0" max="9" min="8" style="0" width="9.6"/>
    <col collapsed="false" customWidth="true" hidden="false" outlineLevel="0" max="11" min="10" style="0" width="10.8"/>
  </cols>
  <sheetData>
    <row r="1" customFormat="false" ht="21.75" hidden="false" customHeight="true" outlineLevel="0" collapsed="false">
      <c r="A1" s="1" t="s">
        <v>0</v>
      </c>
      <c r="B1" s="1"/>
      <c r="C1" s="1"/>
      <c r="D1" s="2" t="s">
        <v>132</v>
      </c>
      <c r="E1" s="2"/>
      <c r="F1" s="2"/>
      <c r="G1" s="2"/>
      <c r="H1" s="2"/>
      <c r="I1" s="2"/>
      <c r="J1" s="3" t="s">
        <v>2</v>
      </c>
      <c r="K1" s="4"/>
    </row>
    <row r="2" customFormat="false" ht="21.75" hidden="false" customHeight="true" outlineLevel="0" collapsed="false">
      <c r="A2" s="1"/>
      <c r="B2" s="1"/>
      <c r="C2" s="1"/>
      <c r="D2" s="2"/>
      <c r="E2" s="2"/>
      <c r="F2" s="2"/>
      <c r="G2" s="2"/>
      <c r="H2" s="2"/>
      <c r="I2" s="2"/>
      <c r="J2" s="5" t="s">
        <v>3</v>
      </c>
      <c r="K2" s="6" t="s">
        <v>4</v>
      </c>
    </row>
    <row r="4" customFormat="false" ht="12" hidden="false" customHeight="true" outlineLevel="0" collapsed="false">
      <c r="A4" s="7" t="s">
        <v>7</v>
      </c>
      <c r="B4" s="7"/>
      <c r="C4" s="8" t="s">
        <v>8</v>
      </c>
      <c r="D4" s="8"/>
      <c r="E4" s="8" t="s">
        <v>52</v>
      </c>
      <c r="F4" s="8"/>
      <c r="G4" s="8"/>
      <c r="H4" s="8"/>
      <c r="I4" s="9" t="s">
        <v>53</v>
      </c>
      <c r="J4" s="9"/>
      <c r="K4" s="9"/>
    </row>
    <row r="5" customFormat="false" ht="30" hidden="false" customHeight="true" outlineLevel="0" collapsed="false">
      <c r="A5" s="10" t="s">
        <v>72</v>
      </c>
      <c r="B5" s="10"/>
      <c r="C5" s="11" t="s">
        <v>133</v>
      </c>
      <c r="D5" s="11"/>
      <c r="E5" s="11" t="s">
        <v>134</v>
      </c>
      <c r="F5" s="11"/>
      <c r="G5" s="11"/>
      <c r="H5" s="11"/>
      <c r="I5" s="12" t="s">
        <v>135</v>
      </c>
      <c r="J5" s="12"/>
      <c r="K5" s="12"/>
    </row>
    <row r="6" customFormat="false" ht="12" hidden="false" customHeight="true" outlineLevel="0" collapsed="false">
      <c r="A6" s="13" t="s">
        <v>22</v>
      </c>
      <c r="B6" s="13"/>
      <c r="C6" s="14" t="s">
        <v>54</v>
      </c>
      <c r="D6" s="14"/>
      <c r="E6" s="14" t="s">
        <v>55</v>
      </c>
      <c r="F6" s="14"/>
      <c r="G6" s="14"/>
      <c r="H6" s="14"/>
      <c r="I6" s="15" t="s">
        <v>56</v>
      </c>
      <c r="J6" s="15"/>
      <c r="K6" s="15"/>
    </row>
    <row r="7" customFormat="false" ht="30" hidden="false" customHeight="true" outlineLevel="0" collapsed="false">
      <c r="A7" s="17" t="s">
        <v>136</v>
      </c>
      <c r="B7" s="17"/>
      <c r="C7" s="19" t="s">
        <v>137</v>
      </c>
      <c r="D7" s="19"/>
      <c r="E7" s="19" t="s">
        <v>138</v>
      </c>
      <c r="F7" s="19"/>
      <c r="G7" s="19"/>
      <c r="H7" s="19"/>
      <c r="I7" s="20" t="s">
        <v>139</v>
      </c>
      <c r="J7" s="20"/>
      <c r="K7" s="20"/>
    </row>
    <row r="9" customFormat="false" ht="15" hidden="false" customHeight="true" outlineLevel="0" collapsed="false">
      <c r="A9" s="62" t="s">
        <v>57</v>
      </c>
      <c r="B9" s="62"/>
      <c r="C9" s="62"/>
      <c r="D9" s="62"/>
      <c r="E9" s="62"/>
      <c r="F9" s="62"/>
      <c r="G9" s="62"/>
      <c r="H9" s="62"/>
      <c r="I9" s="62"/>
      <c r="J9" s="62"/>
      <c r="K9" s="62"/>
    </row>
    <row r="10" customFormat="false" ht="15" hidden="false" customHeight="false" outlineLevel="0" collapsed="false">
      <c r="A10" s="62"/>
      <c r="B10" s="62"/>
      <c r="C10" s="62"/>
      <c r="D10" s="62"/>
      <c r="E10" s="62"/>
      <c r="F10" s="62"/>
      <c r="G10" s="62"/>
      <c r="H10" s="62"/>
      <c r="I10" s="62"/>
      <c r="J10" s="62"/>
      <c r="K10" s="62"/>
    </row>
    <row r="11" customFormat="false" ht="15" hidden="false" customHeight="false" outlineLevel="0" collapsed="false">
      <c r="A11" s="62"/>
      <c r="B11" s="62"/>
      <c r="C11" s="62"/>
      <c r="D11" s="62"/>
      <c r="E11" s="62"/>
      <c r="F11" s="62"/>
      <c r="G11" s="62"/>
      <c r="H11" s="62"/>
      <c r="I11" s="62"/>
      <c r="J11" s="62"/>
      <c r="K11" s="62"/>
    </row>
    <row r="12" customFormat="false" ht="15" hidden="false" customHeight="false" outlineLevel="0" collapsed="false">
      <c r="A12" s="62"/>
      <c r="B12" s="62"/>
      <c r="C12" s="62"/>
      <c r="D12" s="62"/>
      <c r="E12" s="62"/>
      <c r="F12" s="62"/>
      <c r="G12" s="62"/>
      <c r="H12" s="62"/>
      <c r="I12" s="62"/>
      <c r="J12" s="62"/>
      <c r="K12" s="62"/>
    </row>
    <row r="13" customFormat="false" ht="15" hidden="false" customHeight="false" outlineLevel="0" collapsed="false">
      <c r="A13" s="62"/>
      <c r="B13" s="62"/>
      <c r="C13" s="62"/>
      <c r="D13" s="62"/>
      <c r="E13" s="62"/>
      <c r="F13" s="62"/>
      <c r="G13" s="62"/>
      <c r="H13" s="62"/>
      <c r="I13" s="62"/>
      <c r="J13" s="62"/>
      <c r="K13" s="62"/>
    </row>
    <row r="14" customFormat="false" ht="15" hidden="false" customHeight="false" outlineLevel="0" collapsed="false">
      <c r="A14" s="62"/>
      <c r="B14" s="62"/>
      <c r="C14" s="62"/>
      <c r="D14" s="62"/>
      <c r="E14" s="62"/>
      <c r="F14" s="62"/>
      <c r="G14" s="62"/>
      <c r="H14" s="62"/>
      <c r="I14" s="62"/>
      <c r="J14" s="62"/>
      <c r="K14" s="62"/>
    </row>
    <row r="15" customFormat="false" ht="15" hidden="false" customHeight="false" outlineLevel="0" collapsed="false">
      <c r="A15" s="62"/>
      <c r="B15" s="62"/>
      <c r="C15" s="62"/>
      <c r="D15" s="62"/>
      <c r="E15" s="62"/>
      <c r="F15" s="62"/>
      <c r="G15" s="62"/>
      <c r="H15" s="62"/>
      <c r="I15" s="62"/>
      <c r="J15" s="62"/>
      <c r="K15" s="62"/>
    </row>
    <row r="16" customFormat="false" ht="15" hidden="false" customHeight="false" outlineLevel="0" collapsed="false">
      <c r="A16" s="62"/>
      <c r="B16" s="62"/>
      <c r="C16" s="62"/>
      <c r="D16" s="62"/>
      <c r="E16" s="62"/>
      <c r="F16" s="62"/>
      <c r="G16" s="62"/>
      <c r="H16" s="62"/>
      <c r="I16" s="62"/>
      <c r="J16" s="62"/>
      <c r="K16" s="62"/>
    </row>
    <row r="17" customFormat="false" ht="15" hidden="false" customHeight="false" outlineLevel="0" collapsed="false">
      <c r="A17" s="62"/>
      <c r="B17" s="62"/>
      <c r="C17" s="62"/>
      <c r="D17" s="62"/>
      <c r="E17" s="62"/>
      <c r="F17" s="62"/>
      <c r="G17" s="62"/>
      <c r="H17" s="62"/>
      <c r="I17" s="62"/>
      <c r="J17" s="62"/>
      <c r="K17" s="62"/>
    </row>
    <row r="18" customFormat="false" ht="15" hidden="false" customHeight="false" outlineLevel="0" collapsed="false">
      <c r="A18" s="62"/>
      <c r="B18" s="62"/>
      <c r="C18" s="62"/>
      <c r="D18" s="62"/>
      <c r="E18" s="62"/>
      <c r="F18" s="62"/>
      <c r="G18" s="62"/>
      <c r="H18" s="62"/>
      <c r="I18" s="62"/>
      <c r="J18" s="62"/>
      <c r="K18" s="62"/>
    </row>
    <row r="19" customFormat="false" ht="15" hidden="false" customHeight="false" outlineLevel="0" collapsed="false">
      <c r="A19" s="62"/>
      <c r="B19" s="62"/>
      <c r="C19" s="62"/>
      <c r="D19" s="62"/>
      <c r="E19" s="62"/>
      <c r="F19" s="62"/>
      <c r="G19" s="62"/>
      <c r="H19" s="62"/>
      <c r="I19" s="62"/>
      <c r="J19" s="62"/>
      <c r="K19" s="62"/>
    </row>
    <row r="20" customFormat="false" ht="15" hidden="false" customHeight="false" outlineLevel="0" collapsed="false">
      <c r="A20" s="62"/>
      <c r="B20" s="62"/>
      <c r="C20" s="62"/>
      <c r="D20" s="62"/>
      <c r="E20" s="62"/>
      <c r="F20" s="62"/>
      <c r="G20" s="62"/>
      <c r="H20" s="62"/>
      <c r="I20" s="62"/>
      <c r="J20" s="62"/>
      <c r="K20" s="62"/>
    </row>
    <row r="21" customFormat="false" ht="15" hidden="false" customHeight="false" outlineLevel="0" collapsed="false">
      <c r="A21" s="62"/>
      <c r="B21" s="62"/>
      <c r="C21" s="62"/>
      <c r="D21" s="62"/>
      <c r="E21" s="62"/>
      <c r="F21" s="62"/>
      <c r="G21" s="62"/>
      <c r="H21" s="62"/>
      <c r="I21" s="62"/>
      <c r="J21" s="62"/>
      <c r="K21" s="62"/>
    </row>
    <row r="22" customFormat="false" ht="15" hidden="false" customHeight="false" outlineLevel="0" collapsed="false">
      <c r="A22" s="62"/>
      <c r="B22" s="62"/>
      <c r="C22" s="62"/>
      <c r="D22" s="62"/>
      <c r="E22" s="62"/>
      <c r="F22" s="62"/>
      <c r="G22" s="62"/>
      <c r="H22" s="62"/>
      <c r="I22" s="62"/>
      <c r="J22" s="62"/>
      <c r="K22" s="62"/>
    </row>
    <row r="24" customFormat="false" ht="30" hidden="false" customHeight="true" outlineLevel="0" collapsed="false">
      <c r="A24" s="21" t="s">
        <v>58</v>
      </c>
      <c r="B24" s="22" t="s">
        <v>59</v>
      </c>
      <c r="C24" s="22" t="s">
        <v>60</v>
      </c>
      <c r="D24" s="22" t="s">
        <v>61</v>
      </c>
      <c r="E24" s="22" t="s">
        <v>62</v>
      </c>
      <c r="F24" s="22" t="s">
        <v>63</v>
      </c>
      <c r="G24" s="22" t="s">
        <v>64</v>
      </c>
      <c r="H24" s="22" t="s">
        <v>65</v>
      </c>
      <c r="I24" s="22" t="s">
        <v>66</v>
      </c>
      <c r="J24" s="22" t="s">
        <v>67</v>
      </c>
      <c r="K24" s="23" t="s">
        <v>68</v>
      </c>
    </row>
    <row r="25" customFormat="false" ht="27" hidden="false" customHeight="true" outlineLevel="0" collapsed="false">
      <c r="A25" s="24" t="n">
        <v>1</v>
      </c>
      <c r="B25" s="25" t="s">
        <v>140</v>
      </c>
      <c r="C25" s="25" t="s">
        <v>141</v>
      </c>
      <c r="D25" s="25" t="s">
        <v>142</v>
      </c>
      <c r="E25" s="66" t="n">
        <v>220</v>
      </c>
      <c r="F25" s="66" t="n">
        <v>1550</v>
      </c>
      <c r="G25" s="67" t="n">
        <v>0.25</v>
      </c>
      <c r="H25" s="67" t="n">
        <v>2.5</v>
      </c>
      <c r="I25" s="26" t="n">
        <v>1</v>
      </c>
      <c r="J25" s="26" t="n">
        <v>24.5</v>
      </c>
      <c r="K25" s="63" t="n">
        <f aca="false">IF(OR(J25="",G25="",F25="",G25=0,F25=0),"",J25*IF(I25="",1,I25)/(G25*F25))</f>
        <v>0.0632258064516129</v>
      </c>
    </row>
    <row r="26" customFormat="false" ht="27" hidden="false" customHeight="true" outlineLevel="0" collapsed="false">
      <c r="A26" s="24" t="n">
        <v>2</v>
      </c>
      <c r="B26" s="25" t="s">
        <v>143</v>
      </c>
      <c r="C26" s="25" t="s">
        <v>144</v>
      </c>
      <c r="D26" s="25" t="s">
        <v>85</v>
      </c>
      <c r="E26" s="66" t="n">
        <v>25</v>
      </c>
      <c r="F26" s="66" t="n">
        <v>2500</v>
      </c>
      <c r="G26" s="67" t="n">
        <v>0.06</v>
      </c>
      <c r="H26" s="67"/>
      <c r="I26" s="26" t="n">
        <v>1</v>
      </c>
      <c r="J26" s="26" t="n">
        <v>8</v>
      </c>
      <c r="K26" s="63" t="n">
        <f aca="false">IF(OR(J26="",G26="",F26="",G26=0,F26=0),"",J26*IF(I26="",1,I26)/(G26*F26))</f>
        <v>0.0533333333333333</v>
      </c>
    </row>
    <row r="27" customFormat="false" ht="27" hidden="false" customHeight="true" outlineLevel="0" collapsed="false">
      <c r="A27" s="24" t="n">
        <v>3</v>
      </c>
      <c r="B27" s="25" t="s">
        <v>145</v>
      </c>
      <c r="C27" s="25" t="s">
        <v>141</v>
      </c>
      <c r="D27" s="25" t="s">
        <v>142</v>
      </c>
      <c r="E27" s="66" t="n">
        <v>220</v>
      </c>
      <c r="F27" s="66" t="n">
        <v>1750</v>
      </c>
      <c r="G27" s="67" t="n">
        <v>0.3</v>
      </c>
      <c r="H27" s="67" t="n">
        <v>2.33</v>
      </c>
      <c r="I27" s="26" t="n">
        <v>3</v>
      </c>
      <c r="J27" s="26" t="n">
        <v>47</v>
      </c>
      <c r="K27" s="63" t="n">
        <f aca="false">IF(OR(J27="",G27="",F27="",G27=0,F27=0),"",J27*IF(I27="",1,I27)/(G27*F27))</f>
        <v>0.268571428571429</v>
      </c>
    </row>
    <row r="28" customFormat="false" ht="27" hidden="false" customHeight="true" outlineLevel="0" collapsed="false">
      <c r="A28" s="24" t="n">
        <v>4</v>
      </c>
      <c r="B28" s="25" t="s">
        <v>146</v>
      </c>
      <c r="C28" s="25" t="s">
        <v>141</v>
      </c>
      <c r="D28" s="25" t="s">
        <v>142</v>
      </c>
      <c r="E28" s="66" t="n">
        <v>220</v>
      </c>
      <c r="F28" s="66" t="n">
        <v>1750</v>
      </c>
      <c r="G28" s="67" t="n">
        <v>0.3</v>
      </c>
      <c r="H28" s="67" t="n">
        <v>2.25</v>
      </c>
      <c r="I28" s="26" t="n">
        <v>2</v>
      </c>
      <c r="J28" s="26" t="n">
        <v>22</v>
      </c>
      <c r="K28" s="63" t="n">
        <f aca="false">IF(OR(J28="",G28="",F28="",G28=0,F28=0),"",J28*IF(I28="",1,I28)/(G28*F28))</f>
        <v>0.0838095238095238</v>
      </c>
    </row>
    <row r="29" customFormat="false" ht="27" hidden="false" customHeight="true" outlineLevel="0" collapsed="false">
      <c r="A29" s="24" t="n">
        <v>5</v>
      </c>
      <c r="B29" s="25" t="s">
        <v>147</v>
      </c>
      <c r="C29" s="25" t="s">
        <v>141</v>
      </c>
      <c r="D29" s="25" t="s">
        <v>142</v>
      </c>
      <c r="E29" s="66" t="n">
        <v>220</v>
      </c>
      <c r="F29" s="66" t="n">
        <v>1590</v>
      </c>
      <c r="G29" s="67" t="n">
        <v>0.3</v>
      </c>
      <c r="H29" s="67" t="n">
        <v>1</v>
      </c>
      <c r="I29" s="26" t="n">
        <v>1</v>
      </c>
      <c r="J29" s="26" t="n">
        <v>37</v>
      </c>
      <c r="K29" s="63" t="n">
        <f aca="false">IF(OR(J29="",G29="",F29="",G29=0,F29=0),"",J29*IF(I29="",1,I29)/(G29*F29))</f>
        <v>0.0775681341719078</v>
      </c>
    </row>
    <row r="30" customFormat="false" ht="19.5" hidden="false" customHeight="true" outlineLevel="0" collapsed="false">
      <c r="A30" s="24" t="n">
        <v>6</v>
      </c>
      <c r="B30" s="25"/>
      <c r="C30" s="25"/>
      <c r="D30" s="25"/>
      <c r="E30" s="26"/>
      <c r="F30" s="26"/>
      <c r="G30" s="26"/>
      <c r="H30" s="26"/>
      <c r="I30" s="26"/>
      <c r="J30" s="26"/>
      <c r="K30" s="63" t="str">
        <f aca="false">IF(OR(J30="",G30="",F30="",G30=0,F30=0),"",J30*IF(I30="",1,I30)/(G30*F30))</f>
        <v/>
      </c>
    </row>
    <row r="31" customFormat="false" ht="19.5" hidden="false" customHeight="true" outlineLevel="0" collapsed="false">
      <c r="A31" s="24" t="n">
        <v>7</v>
      </c>
      <c r="B31" s="25"/>
      <c r="C31" s="25"/>
      <c r="D31" s="25"/>
      <c r="E31" s="26"/>
      <c r="F31" s="26"/>
      <c r="G31" s="26"/>
      <c r="H31" s="26"/>
      <c r="I31" s="26"/>
      <c r="J31" s="26"/>
      <c r="K31" s="63" t="str">
        <f aca="false">IF(OR(J31="",G31="",F31="",G31=0,F31=0),"",J31*IF(I31="",1,I31)/(G31*F31))</f>
        <v/>
      </c>
    </row>
    <row r="32" customFormat="false" ht="19.5" hidden="false" customHeight="true" outlineLevel="0" collapsed="false">
      <c r="A32" s="24" t="n">
        <v>8</v>
      </c>
      <c r="B32" s="25"/>
      <c r="C32" s="25"/>
      <c r="D32" s="25"/>
      <c r="E32" s="26"/>
      <c r="F32" s="26"/>
      <c r="G32" s="26"/>
      <c r="H32" s="26"/>
      <c r="I32" s="26"/>
      <c r="J32" s="26"/>
      <c r="K32" s="63" t="str">
        <f aca="false">IF(OR(J32="",G32="",F32="",G32=0,F32=0),"",J32*IF(I32="",1,I32)/(G32*F32))</f>
        <v/>
      </c>
    </row>
    <row r="33" customFormat="false" ht="19.5" hidden="false" customHeight="true" outlineLevel="0" collapsed="false">
      <c r="A33" s="24" t="n">
        <v>9</v>
      </c>
      <c r="B33" s="25"/>
      <c r="C33" s="25"/>
      <c r="D33" s="25"/>
      <c r="E33" s="26"/>
      <c r="F33" s="26"/>
      <c r="G33" s="26"/>
      <c r="H33" s="26"/>
      <c r="I33" s="26"/>
      <c r="J33" s="26"/>
      <c r="K33" s="63" t="str">
        <f aca="false">IF(OR(J33="",G33="",F33="",G33=0,F33=0),"",J33*IF(I33="",1,I33)/(G33*F33))</f>
        <v/>
      </c>
    </row>
    <row r="34" customFormat="false" ht="19.5" hidden="false" customHeight="true" outlineLevel="0" collapsed="false">
      <c r="A34" s="30" t="n">
        <v>10</v>
      </c>
      <c r="B34" s="31"/>
      <c r="C34" s="31"/>
      <c r="D34" s="31"/>
      <c r="E34" s="32"/>
      <c r="F34" s="32"/>
      <c r="G34" s="32"/>
      <c r="H34" s="32"/>
      <c r="I34" s="32"/>
      <c r="J34" s="32"/>
      <c r="K34" s="64" t="str">
        <f aca="false">IF(OR(J34="",G34="",F34="",G34=0,F34=0),"",J34*IF(I34="",1,I34)/(G34*F34))</f>
        <v/>
      </c>
    </row>
    <row r="35" customFormat="false" ht="15" hidden="false" customHeight="false" outlineLevel="0" collapsed="false">
      <c r="A35" s="40" t="s">
        <v>69</v>
      </c>
      <c r="B35" s="40"/>
      <c r="C35" s="40"/>
      <c r="D35" s="40"/>
      <c r="E35" s="40"/>
      <c r="F35" s="40"/>
      <c r="G35" s="40"/>
      <c r="H35" s="40"/>
      <c r="I35" s="40"/>
      <c r="J35" s="40"/>
      <c r="K35" s="65" t="n">
        <f aca="false">SUM(K25:K34)</f>
        <v>0.546508226337806</v>
      </c>
    </row>
    <row r="37" customFormat="false" ht="15" hidden="false" customHeight="true" outlineLevel="0" collapsed="false">
      <c r="A37" s="46" t="s">
        <v>40</v>
      </c>
      <c r="B37" s="46"/>
      <c r="C37" s="47" t="s">
        <v>41</v>
      </c>
      <c r="D37" s="47"/>
      <c r="E37" s="47" t="s">
        <v>42</v>
      </c>
      <c r="F37" s="47"/>
      <c r="G37" s="47"/>
      <c r="H37" s="47"/>
      <c r="I37" s="48" t="s">
        <v>43</v>
      </c>
      <c r="J37" s="48"/>
      <c r="K37" s="48"/>
    </row>
    <row r="38" customFormat="false" ht="15" hidden="false" customHeight="false" outlineLevel="0" collapsed="false">
      <c r="A38" s="49" t="s">
        <v>44</v>
      </c>
      <c r="B38" s="49"/>
      <c r="C38" s="50" t="s">
        <v>44</v>
      </c>
      <c r="D38" s="50"/>
      <c r="E38" s="50" t="s">
        <v>44</v>
      </c>
      <c r="F38" s="50"/>
      <c r="G38" s="50"/>
      <c r="H38" s="50"/>
      <c r="I38" s="51" t="s">
        <v>44</v>
      </c>
      <c r="J38" s="51"/>
      <c r="K38" s="51"/>
    </row>
    <row r="39" customFormat="false" ht="15" hidden="false" customHeight="false" outlineLevel="0" collapsed="false">
      <c r="A39" s="49"/>
      <c r="B39" s="49"/>
      <c r="C39" s="50"/>
      <c r="D39" s="50"/>
      <c r="E39" s="50"/>
      <c r="F39" s="50"/>
      <c r="G39" s="50"/>
      <c r="H39" s="50"/>
      <c r="I39" s="51"/>
      <c r="J39" s="51"/>
      <c r="K39" s="51"/>
    </row>
  </sheetData>
  <mergeCells count="28">
    <mergeCell ref="A1:C2"/>
    <mergeCell ref="D1:I2"/>
    <mergeCell ref="A4:B4"/>
    <mergeCell ref="C4:D4"/>
    <mergeCell ref="E4:H4"/>
    <mergeCell ref="I4:K4"/>
    <mergeCell ref="A5:B5"/>
    <mergeCell ref="C5:D5"/>
    <mergeCell ref="E5:H5"/>
    <mergeCell ref="I5:K5"/>
    <mergeCell ref="A6:B6"/>
    <mergeCell ref="C6:D6"/>
    <mergeCell ref="E6:H6"/>
    <mergeCell ref="I6:K6"/>
    <mergeCell ref="A7:B7"/>
    <mergeCell ref="C7:D7"/>
    <mergeCell ref="E7:H7"/>
    <mergeCell ref="I7:K7"/>
    <mergeCell ref="A9:K22"/>
    <mergeCell ref="A35:J35"/>
    <mergeCell ref="A37:B37"/>
    <mergeCell ref="C37:D37"/>
    <mergeCell ref="E37:H37"/>
    <mergeCell ref="I37:K37"/>
    <mergeCell ref="A38:B39"/>
    <mergeCell ref="C38:D39"/>
    <mergeCell ref="E38:H39"/>
    <mergeCell ref="I38:K39"/>
  </mergeCell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wzór karty technologicznej - metronq.com&amp;R&amp;8 &amp;P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7.35" hidden="false" customHeight="false" outlineLevel="0" collapsed="false">
      <c r="A1" s="68" t="s">
        <v>148</v>
      </c>
    </row>
    <row r="3" customFormat="false" ht="42" hidden="false" customHeight="true" outlineLevel="0" collapsed="false">
      <c r="A3" s="69" t="s">
        <v>149</v>
      </c>
      <c r="B3" s="70" t="s">
        <v>150</v>
      </c>
    </row>
    <row r="4" customFormat="false" ht="42" hidden="false" customHeight="true" outlineLevel="0" collapsed="false">
      <c r="A4" s="69" t="s">
        <v>151</v>
      </c>
      <c r="B4" s="70" t="s">
        <v>152</v>
      </c>
    </row>
    <row r="5" customFormat="false" ht="27.75" hidden="false" customHeight="true" outlineLevel="0" collapsed="false">
      <c r="A5" s="69" t="s">
        <v>153</v>
      </c>
      <c r="B5" s="70" t="s">
        <v>154</v>
      </c>
    </row>
    <row r="6" customFormat="false" ht="27.75" hidden="false" customHeight="true" outlineLevel="0" collapsed="false">
      <c r="A6" s="69" t="s">
        <v>155</v>
      </c>
      <c r="B6" s="70" t="s">
        <v>156</v>
      </c>
    </row>
    <row r="7" customFormat="false" ht="27.75" hidden="false" customHeight="true" outlineLevel="0" collapsed="false">
      <c r="A7" s="69" t="s">
        <v>157</v>
      </c>
      <c r="B7" s="70" t="s">
        <v>158</v>
      </c>
    </row>
    <row r="8" customFormat="false" ht="27.75" hidden="false" customHeight="true" outlineLevel="0" collapsed="false">
      <c r="A8" s="69" t="s">
        <v>159</v>
      </c>
      <c r="B8" s="70" t="s">
        <v>160</v>
      </c>
    </row>
    <row r="9" customFormat="false" ht="27.75" hidden="false" customHeight="true" outlineLevel="0" collapsed="false">
      <c r="A9" s="69" t="s">
        <v>161</v>
      </c>
      <c r="B9" s="70" t="s">
        <v>162</v>
      </c>
    </row>
    <row r="10" customFormat="false" ht="27.75" hidden="false" customHeight="true" outlineLevel="0" collapsed="false">
      <c r="A10" s="69" t="s">
        <v>163</v>
      </c>
      <c r="B10" s="70" t="s">
        <v>164</v>
      </c>
    </row>
    <row r="11" customFormat="false" ht="27.75" hidden="false" customHeight="true" outlineLevel="0" collapsed="false">
      <c r="A11" s="69" t="s">
        <v>165</v>
      </c>
      <c r="B11" s="70" t="s">
        <v>166</v>
      </c>
    </row>
    <row r="12" customFormat="false" ht="27.75" hidden="false" customHeight="true" outlineLevel="0" collapsed="false">
      <c r="A12" s="69" t="s">
        <v>29</v>
      </c>
      <c r="B12" s="70" t="s">
        <v>167</v>
      </c>
    </row>
    <row r="13" customFormat="false" ht="27.75" hidden="false" customHeight="true" outlineLevel="0" collapsed="false">
      <c r="A13" s="69" t="s">
        <v>168</v>
      </c>
      <c r="B13" s="70" t="s">
        <v>169</v>
      </c>
    </row>
    <row r="14" customFormat="false" ht="27.75" hidden="false" customHeight="true" outlineLevel="0" collapsed="false">
      <c r="A14" s="71" t="s">
        <v>170</v>
      </c>
      <c r="B14" s="72" t="s">
        <v>171</v>
      </c>
    </row>
  </sheetData>
  <printOptions headings="false" gridLines="false" gridLinesSet="true" horizontalCentered="true" verticalCentered="false"/>
  <pageMargins left="0.4" right="0.4" top="0.45" bottom="0.75" header="0.511811023622047" footer="0.3"/>
  <pageSetup paperSize="9" scale="100" fitToWidth="1" fitToHeight="1" pageOrder="downThenOver" orientation="portrait" blackAndWhite="false" draft="false" cellComments="none" horizontalDpi="300" verticalDpi="300" copies="1"/>
  <headerFooter differentFirst="false" differentOddEven="false">
    <oddHeader/>
    <oddFooter>&amp;L&amp;8 &amp;K838383MetronQ - wzór karty technologicznej - metronq.com&amp;R&amp;8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2026-10-04T22:57:14Z</dcterms:created>
  <dc:creator>openpyxl</dc:creator>
  <dc:description/>
  <dc:language>en-US</dc:language>
  <cp:lastModifiedBy/>
  <dcterms:modified xsi:type="dcterms:W3CDTF">2026-10-04T22:57:15Z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