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艺过程卡片" sheetId="1" state="visible" r:id="rId3"/>
    <sheet name="工序卡片" sheetId="2" state="visible" r:id="rId4"/>
    <sheet name="示例-工艺过程卡片" sheetId="3" state="visible" r:id="rId5"/>
    <sheet name="示例-工序卡片 工序20" sheetId="4" state="visible" r:id="rId6"/>
    <sheet name="填写说明" sheetId="5" state="visible" r:id="rId7"/>
  </sheets>
  <definedNames>
    <definedName function="false" hidden="false" localSheetId="4" name="_xlnm.Print_Area" vbProcedure="false">填写说明!$A$1:$B$14</definedName>
    <definedName function="false" hidden="false" localSheetId="1" name="_xlnm.Print_Area" vbProcedure="false">工序卡片!$A$1:$K$39</definedName>
    <definedName function="false" hidden="false" localSheetId="0" name="_xlnm.Print_Area" vbProcedure="false">工艺过程卡片!$A$1:$N$41</definedName>
    <definedName function="false" hidden="false" localSheetId="0" name="_xlnm.Print_Titles" vbProcedure="false">工艺过程卡片!$11:$11</definedName>
    <definedName function="false" hidden="false" localSheetId="3" name="_xlnm.Print_Area" vbProcedure="false">'示例-工序卡片 工序20'!$A$1:$K$39</definedName>
    <definedName function="false" hidden="false" localSheetId="2" name="_xlnm.Print_Area" vbProcedure="false">'示例-工艺过程卡片'!$A$1:$N$41</definedName>
    <definedName function="false" hidden="false" localSheetId="2" name="_xlnm.Print_Titles" vbProcedure="false">'示例-工艺过程卡片'!$11:$11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<sst xmlns="http://schemas.openxmlformats.org/spreadsheetml/2006/main" count="302" uniqueCount="168">
  <si>
    <r>
      <rPr>
        <i val="true"/>
        <sz val="7.5"/>
        <color rgb="FF838383"/>
        <rFont val="Noto Sans CJK SC"/>
        <family val="2"/>
      </rPr>
      <t xml:space="preserve">企业名称 </t>
    </r>
    <r>
      <rPr>
        <i val="true"/>
        <sz val="7.5"/>
        <color rgb="FF838383"/>
        <rFont val="Arial"/>
        <family val="0"/>
        <charset val="1"/>
      </rPr>
      <t xml:space="preserve">/ </t>
    </r>
    <r>
      <rPr>
        <i val="true"/>
        <sz val="7.5"/>
        <color rgb="FF838383"/>
        <rFont val="Noto Sans CJK SC"/>
        <family val="2"/>
      </rPr>
      <t xml:space="preserve">标志</t>
    </r>
  </si>
  <si>
    <t xml:space="preserve">机械加工工艺过程卡片</t>
  </si>
  <si>
    <t xml:space="preserve">卡片编号</t>
  </si>
  <si>
    <t xml:space="preserve">页码</t>
  </si>
  <si>
    <t xml:space="preserve">1 / 1</t>
  </si>
  <si>
    <r>
      <rPr>
        <b val="true"/>
        <sz val="7"/>
        <color rgb="FF646464"/>
        <rFont val="Noto Sans CJK SC"/>
        <family val="2"/>
      </rPr>
      <t xml:space="preserve">产品型号 </t>
    </r>
    <r>
      <rPr>
        <b val="true"/>
        <sz val="7"/>
        <color rgb="FF646464"/>
        <rFont val="Arial"/>
        <family val="0"/>
        <charset val="1"/>
      </rPr>
      <t xml:space="preserve">/ </t>
    </r>
    <r>
      <rPr>
        <b val="true"/>
        <sz val="7"/>
        <color rgb="FF646464"/>
        <rFont val="Noto Sans CJK SC"/>
        <family val="2"/>
      </rPr>
      <t xml:space="preserve">名称</t>
    </r>
  </si>
  <si>
    <t xml:space="preserve">每台件数</t>
  </si>
  <si>
    <t xml:space="preserve">零件名称</t>
  </si>
  <si>
    <t xml:space="preserve">零件图号</t>
  </si>
  <si>
    <t xml:space="preserve">图纸版本</t>
  </si>
  <si>
    <t xml:space="preserve">每毛坯可制件数</t>
  </si>
  <si>
    <t xml:space="preserve">材料牌号（标准）</t>
  </si>
  <si>
    <r>
      <rPr>
        <b val="true"/>
        <sz val="7"/>
        <color rgb="FF646464"/>
        <rFont val="Noto Sans CJK SC"/>
        <family val="2"/>
      </rPr>
      <t xml:space="preserve">材料状态 </t>
    </r>
    <r>
      <rPr>
        <b val="true"/>
        <sz val="7"/>
        <color rgb="FF646464"/>
        <rFont val="Arial"/>
        <family val="0"/>
        <charset val="1"/>
      </rPr>
      <t xml:space="preserve">/ </t>
    </r>
    <r>
      <rPr>
        <b val="true"/>
        <sz val="7"/>
        <color rgb="FF646464"/>
        <rFont val="Noto Sans CJK SC"/>
        <family val="2"/>
      </rPr>
      <t xml:space="preserve">热处理</t>
    </r>
  </si>
  <si>
    <t xml:space="preserve">毛坯种类及外形尺寸</t>
  </si>
  <si>
    <r>
      <rPr>
        <b val="true"/>
        <sz val="7"/>
        <color rgb="FF646464"/>
        <rFont val="Noto Sans CJK SC"/>
        <family val="2"/>
      </rPr>
      <t xml:space="preserve">毛坯质量 </t>
    </r>
    <r>
      <rPr>
        <b val="true"/>
        <sz val="7"/>
        <color rgb="FF646464"/>
        <rFont val="Arial"/>
        <family val="0"/>
        <charset val="1"/>
      </rPr>
      <t xml:space="preserve">[kg]</t>
    </r>
  </si>
  <si>
    <r>
      <rPr>
        <b val="true"/>
        <sz val="7"/>
        <color rgb="FF646464"/>
        <rFont val="Noto Sans CJK SC"/>
        <family val="2"/>
      </rPr>
      <t xml:space="preserve">批量 </t>
    </r>
    <r>
      <rPr>
        <b val="true"/>
        <sz val="7"/>
        <color rgb="FF646464"/>
        <rFont val="Arial"/>
        <family val="0"/>
        <charset val="1"/>
      </rPr>
      <t xml:space="preserve">n [</t>
    </r>
    <r>
      <rPr>
        <b val="true"/>
        <sz val="7"/>
        <color rgb="FF646464"/>
        <rFont val="Noto Sans CJK SC"/>
        <family val="2"/>
      </rPr>
      <t xml:space="preserve">件</t>
    </r>
    <r>
      <rPr>
        <b val="true"/>
        <sz val="7"/>
        <color rgb="FF646464"/>
        <rFont val="Arial"/>
        <family val="0"/>
        <charset val="1"/>
      </rPr>
      <t xml:space="preserve">]</t>
    </r>
  </si>
  <si>
    <r>
      <rPr>
        <b val="true"/>
        <sz val="7"/>
        <color rgb="FF646464"/>
        <rFont val="Noto Sans CJK SC"/>
        <family val="2"/>
      </rPr>
      <t xml:space="preserve">每批材料质量 </t>
    </r>
    <r>
      <rPr>
        <b val="true"/>
        <sz val="7"/>
        <color rgb="FF646464"/>
        <rFont val="Arial"/>
        <family val="0"/>
        <charset val="1"/>
      </rPr>
      <t xml:space="preserve">[kg]</t>
    </r>
  </si>
  <si>
    <r>
      <rPr>
        <b val="true"/>
        <sz val="7"/>
        <color rgb="FF646464"/>
        <rFont val="Noto Sans CJK SC"/>
        <family val="2"/>
      </rPr>
      <t xml:space="preserve">机床台时费率 </t>
    </r>
    <r>
      <rPr>
        <b val="true"/>
        <sz val="7"/>
        <color rgb="FF646464"/>
        <rFont val="Arial"/>
        <family val="0"/>
        <charset val="1"/>
      </rPr>
      <t xml:space="preserve">[/h]</t>
    </r>
  </si>
  <si>
    <t xml:space="preserve">发布日期</t>
  </si>
  <si>
    <t xml:space="preserve">生产订单号（可选）</t>
  </si>
  <si>
    <t xml:space="preserve">工序号</t>
  </si>
  <si>
    <t xml:space="preserve">车间</t>
  </si>
  <si>
    <t xml:space="preserve">设备</t>
  </si>
  <si>
    <t xml:space="preserve">工序内容</t>
  </si>
  <si>
    <t xml:space="preserve">夹具</t>
  </si>
  <si>
    <t xml:space="preserve">刀具</t>
  </si>
  <si>
    <t xml:space="preserve">量具</t>
  </si>
  <si>
    <r>
      <rPr>
        <b val="true"/>
        <sz val="8"/>
        <color rgb="FFFFFFFF"/>
        <rFont val="Noto Sans CJK SC"/>
        <family val="2"/>
      </rPr>
      <t xml:space="preserve">工序卡号 </t>
    </r>
    <r>
      <rPr>
        <b val="true"/>
        <sz val="8"/>
        <color rgb="FFFFFFFF"/>
        <rFont val="Arial"/>
        <family val="0"/>
        <charset val="1"/>
      </rPr>
      <t xml:space="preserve">/
</t>
    </r>
    <r>
      <rPr>
        <b val="true"/>
        <sz val="8"/>
        <color rgb="FFFFFFFF"/>
        <rFont val="Noto Sans CJK SC"/>
        <family val="2"/>
      </rPr>
      <t xml:space="preserve">程序号</t>
    </r>
  </si>
  <si>
    <t xml:space="preserve">技术
等级</t>
  </si>
  <si>
    <t xml:space="preserve">检验</t>
  </si>
  <si>
    <r>
      <rPr>
        <b val="true"/>
        <sz val="8"/>
        <color rgb="FFFFFFFF"/>
        <rFont val="Noto Sans CJK SC"/>
        <family val="2"/>
      </rPr>
      <t xml:space="preserve">准终
</t>
    </r>
    <r>
      <rPr>
        <b val="true"/>
        <sz val="8"/>
        <color rgb="FFFFFFFF"/>
        <rFont val="Arial"/>
        <family val="0"/>
        <charset val="1"/>
      </rPr>
      <t xml:space="preserve">[min]</t>
    </r>
  </si>
  <si>
    <r>
      <rPr>
        <b val="true"/>
        <sz val="8"/>
        <color rgb="FFFFFFFF"/>
        <rFont val="Noto Sans CJK SC"/>
        <family val="2"/>
      </rPr>
      <t xml:space="preserve">单件
</t>
    </r>
    <r>
      <rPr>
        <b val="true"/>
        <sz val="8"/>
        <color rgb="FFFFFFFF"/>
        <rFont val="Arial"/>
        <family val="0"/>
        <charset val="1"/>
      </rPr>
      <t xml:space="preserve">[min]</t>
    </r>
  </si>
  <si>
    <r>
      <rPr>
        <b val="true"/>
        <sz val="8"/>
        <color rgb="FFFFFFFF"/>
        <rFont val="Noto Sans CJK SC"/>
        <family val="2"/>
      </rPr>
      <t xml:space="preserve">合计
</t>
    </r>
    <r>
      <rPr>
        <b val="true"/>
        <sz val="8"/>
        <color rgb="FFFFFFFF"/>
        <rFont val="Arial"/>
        <family val="0"/>
        <charset val="1"/>
      </rPr>
      <t xml:space="preserve">[min]</t>
    </r>
  </si>
  <si>
    <t xml:space="preserve">备注</t>
  </si>
  <si>
    <r>
      <rPr>
        <i val="true"/>
        <sz val="7.5"/>
        <color rgb="FF838383"/>
        <rFont val="Noto Sans CJK SC"/>
        <family val="2"/>
      </rPr>
      <t xml:space="preserve">白色单元格由工艺员填写，灰色为标签，绿色自动计算。工序号按</t>
    </r>
    <r>
      <rPr>
        <i val="true"/>
        <sz val="7.5"/>
        <color rgb="FF838383"/>
        <rFont val="Arial"/>
        <family val="0"/>
        <charset val="1"/>
      </rPr>
      <t xml:space="preserve">10</t>
    </r>
    <r>
      <rPr>
        <i val="true"/>
        <sz val="7.5"/>
        <color rgb="FF838383"/>
        <rFont val="Noto Sans CJK SC"/>
        <family val="2"/>
      </rPr>
      <t xml:space="preserve">、</t>
    </r>
    <r>
      <rPr>
        <i val="true"/>
        <sz val="7.5"/>
        <color rgb="FF838383"/>
        <rFont val="Arial"/>
        <family val="0"/>
        <charset val="1"/>
      </rPr>
      <t xml:space="preserve">20</t>
    </r>
    <r>
      <rPr>
        <i val="true"/>
        <sz val="7.5"/>
        <color rgb="FF838383"/>
        <rFont val="Noto Sans CJK SC"/>
        <family val="2"/>
      </rPr>
      <t xml:space="preserve">、</t>
    </r>
    <r>
      <rPr>
        <i val="true"/>
        <sz val="7.5"/>
        <color rgb="FF838383"/>
        <rFont val="Arial"/>
        <family val="0"/>
        <charset val="1"/>
      </rPr>
      <t xml:space="preserve">30……</t>
    </r>
    <r>
      <rPr>
        <i val="true"/>
        <sz val="7.5"/>
        <color rgb="FF838383"/>
        <rFont val="Noto Sans CJK SC"/>
        <family val="2"/>
      </rPr>
      <t xml:space="preserve">编号，便于插入新工序。每一次重新装夹都是一次单独的准备时间。</t>
    </r>
  </si>
  <si>
    <r>
      <rPr>
        <b val="true"/>
        <sz val="8"/>
        <color rgb="FF646464"/>
        <rFont val="Noto Sans CJK SC"/>
        <family val="2"/>
      </rPr>
      <t xml:space="preserve">准终时间合计 </t>
    </r>
    <r>
      <rPr>
        <b val="true"/>
        <sz val="8"/>
        <color rgb="FF646464"/>
        <rFont val="Arial"/>
        <family val="0"/>
        <charset val="1"/>
      </rPr>
      <t xml:space="preserve">[min]</t>
    </r>
  </si>
  <si>
    <r>
      <rPr>
        <b val="true"/>
        <sz val="8"/>
        <color rgb="FF646464"/>
        <rFont val="Noto Sans CJK SC"/>
        <family val="2"/>
      </rPr>
      <t xml:space="preserve">单件时间合计 </t>
    </r>
    <r>
      <rPr>
        <b val="true"/>
        <sz val="8"/>
        <color rgb="FF646464"/>
        <rFont val="Arial"/>
        <family val="0"/>
        <charset val="1"/>
      </rPr>
      <t xml:space="preserve">[min]</t>
    </r>
  </si>
  <si>
    <r>
      <rPr>
        <b val="true"/>
        <sz val="8"/>
        <color rgb="FF646464"/>
        <rFont val="Noto Sans CJK SC"/>
        <family val="2"/>
      </rPr>
      <t xml:space="preserve">整批工时 </t>
    </r>
    <r>
      <rPr>
        <b val="true"/>
        <sz val="8"/>
        <color rgb="FF646464"/>
        <rFont val="Arial"/>
        <family val="0"/>
        <charset val="1"/>
      </rPr>
      <t xml:space="preserve">= Σ</t>
    </r>
    <r>
      <rPr>
        <b val="true"/>
        <sz val="8"/>
        <color rgb="FF646464"/>
        <rFont val="Noto Sans CJK SC"/>
        <family val="2"/>
      </rPr>
      <t xml:space="preserve">准终 </t>
    </r>
    <r>
      <rPr>
        <b val="true"/>
        <sz val="8"/>
        <color rgb="FF646464"/>
        <rFont val="Arial"/>
        <family val="0"/>
        <charset val="1"/>
      </rPr>
      <t xml:space="preserve">+ n·Σ</t>
    </r>
    <r>
      <rPr>
        <b val="true"/>
        <sz val="8"/>
        <color rgb="FF646464"/>
        <rFont val="Noto Sans CJK SC"/>
        <family val="2"/>
      </rPr>
      <t xml:space="preserve">单件 </t>
    </r>
    <r>
      <rPr>
        <b val="true"/>
        <sz val="8"/>
        <color rgb="FF646464"/>
        <rFont val="Arial"/>
        <family val="0"/>
        <charset val="1"/>
      </rPr>
      <t xml:space="preserve">[min]</t>
    </r>
  </si>
  <si>
    <r>
      <rPr>
        <b val="true"/>
        <sz val="8"/>
        <color rgb="FF646464"/>
        <rFont val="Noto Sans CJK SC"/>
        <family val="2"/>
      </rPr>
      <t xml:space="preserve">每件工时 </t>
    </r>
    <r>
      <rPr>
        <b val="true"/>
        <sz val="8"/>
        <color rgb="FF646464"/>
        <rFont val="Arial"/>
        <family val="0"/>
        <charset val="1"/>
      </rPr>
      <t xml:space="preserve">Σ</t>
    </r>
    <r>
      <rPr>
        <b val="true"/>
        <sz val="8"/>
        <color rgb="FF646464"/>
        <rFont val="Noto Sans CJK SC"/>
        <family val="2"/>
      </rPr>
      <t xml:space="preserve">单件 </t>
    </r>
    <r>
      <rPr>
        <b val="true"/>
        <sz val="8"/>
        <color rgb="FF646464"/>
        <rFont val="Arial"/>
        <family val="0"/>
        <charset val="1"/>
      </rPr>
      <t xml:space="preserve">+ Σ</t>
    </r>
    <r>
      <rPr>
        <b val="true"/>
        <sz val="8"/>
        <color rgb="FF646464"/>
        <rFont val="Noto Sans CJK SC"/>
        <family val="2"/>
      </rPr>
      <t xml:space="preserve">准终</t>
    </r>
    <r>
      <rPr>
        <b val="true"/>
        <sz val="8"/>
        <color rgb="FF646464"/>
        <rFont val="Arial"/>
        <family val="0"/>
        <charset val="1"/>
      </rPr>
      <t xml:space="preserve">/n [min]</t>
    </r>
  </si>
  <si>
    <t xml:space="preserve">单件加工成本</t>
  </si>
  <si>
    <t xml:space="preserve">设计（编制）</t>
  </si>
  <si>
    <t xml:space="preserve">审核</t>
  </si>
  <si>
    <t xml:space="preserve">标准化</t>
  </si>
  <si>
    <t xml:space="preserve">批准</t>
  </si>
  <si>
    <r>
      <rPr>
        <i val="true"/>
        <sz val="6.5"/>
        <color rgb="FFA6A6A6"/>
        <rFont val="Noto Sans CJK SC"/>
        <family val="2"/>
      </rPr>
      <t xml:space="preserve">签字 </t>
    </r>
    <r>
      <rPr>
        <i val="true"/>
        <sz val="6.5"/>
        <color rgb="FFA6A6A6"/>
        <rFont val="Arial"/>
        <family val="0"/>
        <charset val="1"/>
      </rPr>
      <t xml:space="preserve">/ </t>
    </r>
    <r>
      <rPr>
        <i val="true"/>
        <sz val="6.5"/>
        <color rgb="FFA6A6A6"/>
        <rFont val="Noto Sans CJK SC"/>
        <family val="2"/>
      </rPr>
      <t xml:space="preserve">日期</t>
    </r>
  </si>
  <si>
    <t xml:space="preserve">更改记录</t>
  </si>
  <si>
    <t xml:space="preserve">标记</t>
  </si>
  <si>
    <t xml:space="preserve">更改内容</t>
  </si>
  <si>
    <t xml:space="preserve">更改文件号</t>
  </si>
  <si>
    <t xml:space="preserve">日期</t>
  </si>
  <si>
    <t xml:space="preserve">签字</t>
  </si>
  <si>
    <t xml:space="preserve">机械加工工序卡片</t>
  </si>
  <si>
    <t xml:space="preserve">工序名称</t>
  </si>
  <si>
    <t xml:space="preserve">材料牌号</t>
  </si>
  <si>
    <t xml:space="preserve">数控程序号</t>
  </si>
  <si>
    <t xml:space="preserve">工序简图：零件处于加工位置，加工表面用粗实线表示，标注工序尺寸及公差，以及定位和夹紧符号</t>
  </si>
  <si>
    <t xml:space="preserve">工步号</t>
  </si>
  <si>
    <t xml:space="preserve">工步内容</t>
  </si>
  <si>
    <t xml:space="preserve">vc
[m/min]</t>
  </si>
  <si>
    <t xml:space="preserve">n
[r/min]</t>
  </si>
  <si>
    <t xml:space="preserve">f
[mm/r]</t>
  </si>
  <si>
    <t xml:space="preserve">ap
[mm]</t>
  </si>
  <si>
    <t xml:space="preserve">走刀次数</t>
  </si>
  <si>
    <t xml:space="preserve">L
[mm]</t>
  </si>
  <si>
    <t xml:space="preserve">tj
[min]</t>
  </si>
  <si>
    <r>
      <rPr>
        <b val="true"/>
        <sz val="8"/>
        <color rgb="FF646464"/>
        <rFont val="Noto Sans CJK SC"/>
        <family val="2"/>
      </rPr>
      <t xml:space="preserve">基本时间合计 </t>
    </r>
    <r>
      <rPr>
        <b val="true"/>
        <sz val="8"/>
        <color rgb="FF646464"/>
        <rFont val="Arial"/>
        <family val="0"/>
        <charset val="1"/>
      </rPr>
      <t xml:space="preserve">[min]</t>
    </r>
  </si>
  <si>
    <t xml:space="preserve">机械加工工艺过程卡片（示例）</t>
  </si>
  <si>
    <r>
      <rPr>
        <sz val="9.5"/>
        <color rgb="FF202020"/>
        <rFont val="Noto Sans CJK SC"/>
        <family val="2"/>
      </rPr>
      <t xml:space="preserve">减速器 </t>
    </r>
    <r>
      <rPr>
        <sz val="9.5"/>
        <color rgb="FF202020"/>
        <rFont val="Arial"/>
        <family val="0"/>
        <charset val="1"/>
      </rPr>
      <t xml:space="preserve">G-12</t>
    </r>
  </si>
  <si>
    <t xml:space="preserve">阶梯轴</t>
  </si>
  <si>
    <t xml:space="preserve">DWG-045</t>
  </si>
  <si>
    <t xml:space="preserve">B</t>
  </si>
  <si>
    <r>
      <rPr>
        <sz val="9.5"/>
        <color rgb="FF202020"/>
        <rFont val="Arial"/>
        <family val="0"/>
        <charset val="1"/>
      </rPr>
      <t xml:space="preserve">45</t>
    </r>
    <r>
      <rPr>
        <sz val="9.5"/>
        <color rgb="FF202020"/>
        <rFont val="Noto Sans CJK SC"/>
        <family val="2"/>
      </rPr>
      <t xml:space="preserve">钢 </t>
    </r>
    <r>
      <rPr>
        <sz val="9.5"/>
        <color rgb="FF202020"/>
        <rFont val="Arial"/>
        <family val="0"/>
        <charset val="1"/>
      </rPr>
      <t xml:space="preserve">GB/T 699</t>
    </r>
  </si>
  <si>
    <t xml:space="preserve">热轧，外协调质</t>
  </si>
  <si>
    <r>
      <rPr>
        <sz val="9.5"/>
        <color rgb="FF202020"/>
        <rFont val="Noto Sans CJK SC"/>
        <family val="2"/>
      </rPr>
      <t xml:space="preserve">棒料 </t>
    </r>
    <r>
      <rPr>
        <sz val="9.5"/>
        <color rgb="FF202020"/>
        <rFont val="Arial"/>
        <family val="0"/>
        <charset val="1"/>
      </rPr>
      <t xml:space="preserve">Ø45 × 185 mm</t>
    </r>
  </si>
  <si>
    <t xml:space="preserve">2026-10-03</t>
  </si>
  <si>
    <t xml:space="preserve">下料</t>
  </si>
  <si>
    <t xml:space="preserve">带锯</t>
  </si>
  <si>
    <r>
      <rPr>
        <sz val="8.5"/>
        <color rgb="FF202020"/>
        <rFont val="Noto Sans CJK SC"/>
        <family val="2"/>
      </rPr>
      <t xml:space="preserve">将 </t>
    </r>
    <r>
      <rPr>
        <sz val="8.5"/>
        <color rgb="FF202020"/>
        <rFont val="Arial"/>
        <family val="0"/>
        <charset val="1"/>
      </rPr>
      <t xml:space="preserve">Ø45 </t>
    </r>
    <r>
      <rPr>
        <sz val="8.5"/>
        <color rgb="FF202020"/>
        <rFont val="Noto Sans CJK SC"/>
        <family val="2"/>
      </rPr>
      <t xml:space="preserve">棒料锯切至</t>
    </r>
    <r>
      <rPr>
        <sz val="8.5"/>
        <color rgb="FF202020"/>
        <rFont val="Arial"/>
        <family val="0"/>
        <charset val="1"/>
      </rPr>
      <t xml:space="preserve">185 mm</t>
    </r>
  </si>
  <si>
    <t xml:space="preserve">台虎钳、定位挡块</t>
  </si>
  <si>
    <t xml:space="preserve">双金属锯条</t>
  </si>
  <si>
    <t xml:space="preserve">钢直尺</t>
  </si>
  <si>
    <t xml:space="preserve">-</t>
  </si>
  <si>
    <r>
      <rPr>
        <sz val="8.5"/>
        <color rgb="FF202020"/>
        <rFont val="Arial"/>
        <family val="0"/>
        <charset val="1"/>
      </rPr>
      <t xml:space="preserve">2</t>
    </r>
    <r>
      <rPr>
        <sz val="8.5"/>
        <color rgb="FF202020"/>
        <rFont val="Noto Sans CJK SC"/>
        <family val="2"/>
      </rPr>
      <t xml:space="preserve">级</t>
    </r>
  </si>
  <si>
    <t xml:space="preserve">机加</t>
  </si>
  <si>
    <t xml:space="preserve">数控车床</t>
  </si>
  <si>
    <r>
      <rPr>
        <sz val="8.5"/>
        <color rgb="FF202020"/>
        <rFont val="Noto Sans CJK SC"/>
        <family val="2"/>
      </rPr>
      <t xml:space="preserve">车 </t>
    </r>
    <r>
      <rPr>
        <sz val="8.5"/>
        <color rgb="FF202020"/>
        <rFont val="Arial"/>
        <family val="0"/>
        <charset val="1"/>
      </rPr>
      <t xml:space="preserve">- </t>
    </r>
    <r>
      <rPr>
        <sz val="8.5"/>
        <color rgb="FF202020"/>
        <rFont val="Noto Sans CJK SC"/>
        <family val="2"/>
      </rPr>
      <t xml:space="preserve">第一次装夹：车端面、钻中心孔、粗车</t>
    </r>
    <r>
      <rPr>
        <sz val="8.5"/>
        <color rgb="FF202020"/>
        <rFont val="Arial"/>
        <family val="0"/>
        <charset val="1"/>
      </rPr>
      <t xml:space="preserve">A</t>
    </r>
    <r>
      <rPr>
        <sz val="8.5"/>
        <color rgb="FF202020"/>
        <rFont val="Noto Sans CJK SC"/>
        <family val="2"/>
      </rPr>
      <t xml:space="preserve">端各台阶</t>
    </r>
  </si>
  <si>
    <t xml:space="preserve">三爪卡盘</t>
  </si>
  <si>
    <r>
      <rPr>
        <sz val="8.5"/>
        <color rgb="FF202020"/>
        <rFont val="Arial"/>
        <family val="0"/>
        <charset val="1"/>
      </rPr>
      <t xml:space="preserve">PCLNR</t>
    </r>
    <r>
      <rPr>
        <sz val="8.5"/>
        <color rgb="FF202020"/>
        <rFont val="Noto Sans CJK SC"/>
        <family val="2"/>
      </rPr>
      <t xml:space="preserve">车刀、</t>
    </r>
    <r>
      <rPr>
        <sz val="8.5"/>
        <color rgb="FF202020"/>
        <rFont val="Arial"/>
        <family val="0"/>
        <charset val="1"/>
      </rPr>
      <t xml:space="preserve">A3.15</t>
    </r>
    <r>
      <rPr>
        <sz val="8.5"/>
        <color rgb="FF202020"/>
        <rFont val="Noto Sans CJK SC"/>
        <family val="2"/>
      </rPr>
      <t xml:space="preserve">中心钻</t>
    </r>
  </si>
  <si>
    <t xml:space="preserve">游标卡尺</t>
  </si>
  <si>
    <t xml:space="preserve">GX-045-20 / O2001</t>
  </si>
  <si>
    <r>
      <rPr>
        <sz val="8.5"/>
        <color rgb="FF202020"/>
        <rFont val="Arial"/>
        <family val="0"/>
        <charset val="1"/>
      </rPr>
      <t xml:space="preserve">5</t>
    </r>
    <r>
      <rPr>
        <sz val="8.5"/>
        <color rgb="FF202020"/>
        <rFont val="Noto Sans CJK SC"/>
        <family val="2"/>
      </rPr>
      <t xml:space="preserve">级</t>
    </r>
  </si>
  <si>
    <r>
      <rPr>
        <sz val="8.5"/>
        <color rgb="FF202020"/>
        <rFont val="Noto Sans CJK SC"/>
        <family val="2"/>
      </rPr>
      <t xml:space="preserve">车 </t>
    </r>
    <r>
      <rPr>
        <sz val="8.5"/>
        <color rgb="FF202020"/>
        <rFont val="Arial"/>
        <family val="0"/>
        <charset val="1"/>
      </rPr>
      <t xml:space="preserve">- </t>
    </r>
    <r>
      <rPr>
        <sz val="8.5"/>
        <color rgb="FF202020"/>
        <rFont val="Noto Sans CJK SC"/>
        <family val="2"/>
      </rPr>
      <t xml:space="preserve">第二次装夹：车端面保证总长</t>
    </r>
    <r>
      <rPr>
        <sz val="8.5"/>
        <color rgb="FF202020"/>
        <rFont val="Arial"/>
        <family val="0"/>
        <charset val="1"/>
      </rPr>
      <t xml:space="preserve">180 mm</t>
    </r>
    <r>
      <rPr>
        <sz val="8.5"/>
        <color rgb="FF202020"/>
        <rFont val="Noto Sans CJK SC"/>
        <family val="2"/>
      </rPr>
      <t xml:space="preserve">、钻中心孔、粗车</t>
    </r>
    <r>
      <rPr>
        <sz val="8.5"/>
        <color rgb="FF202020"/>
        <rFont val="Arial"/>
        <family val="0"/>
        <charset val="1"/>
      </rPr>
      <t xml:space="preserve">B</t>
    </r>
    <r>
      <rPr>
        <sz val="8.5"/>
        <color rgb="FF202020"/>
        <rFont val="Noto Sans CJK SC"/>
        <family val="2"/>
      </rPr>
      <t xml:space="preserve">端</t>
    </r>
  </si>
  <si>
    <t xml:space="preserve">软爪</t>
  </si>
  <si>
    <t xml:space="preserve">GX-045-30 / O2002</t>
  </si>
  <si>
    <t xml:space="preserve">外协</t>
  </si>
  <si>
    <t xml:space="preserve">热处理厂</t>
  </si>
  <si>
    <t xml:space="preserve">调质</t>
  </si>
  <si>
    <t xml:space="preserve">硬度计</t>
  </si>
  <si>
    <t xml:space="preserve">28-32 HRC</t>
  </si>
  <si>
    <r>
      <rPr>
        <sz val="8.5"/>
        <color rgb="FF202020"/>
        <rFont val="Noto Sans CJK SC"/>
        <family val="2"/>
      </rPr>
      <t xml:space="preserve">两顶尖装夹精车，留磨量</t>
    </r>
    <r>
      <rPr>
        <sz val="8.5"/>
        <color rgb="FF202020"/>
        <rFont val="Arial"/>
        <family val="0"/>
        <charset val="1"/>
      </rPr>
      <t xml:space="preserve">0.3 mm</t>
    </r>
    <r>
      <rPr>
        <sz val="8.5"/>
        <color rgb="FF202020"/>
        <rFont val="Noto Sans CJK SC"/>
        <family val="2"/>
      </rPr>
      <t xml:space="preserve">，倒角，车退刀槽</t>
    </r>
  </si>
  <si>
    <t xml:space="preserve">回转顶尖、端面拨动顶尖</t>
  </si>
  <si>
    <r>
      <rPr>
        <sz val="8.5"/>
        <color rgb="FF202020"/>
        <rFont val="Arial"/>
        <family val="0"/>
        <charset val="1"/>
      </rPr>
      <t xml:space="preserve">SVJBR</t>
    </r>
    <r>
      <rPr>
        <sz val="8.5"/>
        <color rgb="FF202020"/>
        <rFont val="Noto Sans CJK SC"/>
        <family val="2"/>
      </rPr>
      <t xml:space="preserve">车刀、切槽刀</t>
    </r>
  </si>
  <si>
    <r>
      <rPr>
        <sz val="8.5"/>
        <color rgb="FF202020"/>
        <rFont val="Noto Sans CJK SC"/>
        <family val="2"/>
      </rPr>
      <t xml:space="preserve">千分尺 </t>
    </r>
    <r>
      <rPr>
        <sz val="8.5"/>
        <color rgb="FF202020"/>
        <rFont val="Arial"/>
        <family val="0"/>
        <charset val="1"/>
      </rPr>
      <t xml:space="preserve">25-50</t>
    </r>
  </si>
  <si>
    <t xml:space="preserve">O2003</t>
  </si>
  <si>
    <t xml:space="preserve">X</t>
  </si>
  <si>
    <t xml:space="preserve">加工中心</t>
  </si>
  <si>
    <r>
      <rPr>
        <sz val="8.5"/>
        <color rgb="FF202020"/>
        <rFont val="Noto Sans CJK SC"/>
        <family val="2"/>
      </rPr>
      <t xml:space="preserve">铣键槽 </t>
    </r>
    <r>
      <rPr>
        <sz val="8.5"/>
        <color rgb="FF202020"/>
        <rFont val="Arial"/>
        <family val="0"/>
        <charset val="1"/>
      </rPr>
      <t xml:space="preserve">8N9</t>
    </r>
  </si>
  <si>
    <r>
      <rPr>
        <sz val="8.5"/>
        <color rgb="FF202020"/>
        <rFont val="Arial"/>
        <family val="0"/>
        <charset val="1"/>
      </rPr>
      <t xml:space="preserve">V</t>
    </r>
    <r>
      <rPr>
        <sz val="8.5"/>
        <color rgb="FF202020"/>
        <rFont val="Noto Sans CJK SC"/>
        <family val="2"/>
      </rPr>
      <t xml:space="preserve">形块、压板</t>
    </r>
  </si>
  <si>
    <r>
      <rPr>
        <sz val="8.5"/>
        <color rgb="FF202020"/>
        <rFont val="Arial"/>
        <family val="0"/>
        <charset val="1"/>
      </rPr>
      <t xml:space="preserve">Ø8</t>
    </r>
    <r>
      <rPr>
        <sz val="8.5"/>
        <color rgb="FF202020"/>
        <rFont val="Noto Sans CJK SC"/>
        <family val="2"/>
      </rPr>
      <t xml:space="preserve">立铣刀</t>
    </r>
  </si>
  <si>
    <r>
      <rPr>
        <sz val="8.5"/>
        <color rgb="FF202020"/>
        <rFont val="Noto Sans CJK SC"/>
        <family val="2"/>
      </rPr>
      <t xml:space="preserve">键槽量规 </t>
    </r>
    <r>
      <rPr>
        <sz val="8.5"/>
        <color rgb="FF202020"/>
        <rFont val="Arial"/>
        <family val="0"/>
        <charset val="1"/>
      </rPr>
      <t xml:space="preserve">8N9</t>
    </r>
    <r>
      <rPr>
        <sz val="8.5"/>
        <color rgb="FF202020"/>
        <rFont val="Noto Sans CJK SC"/>
        <family val="2"/>
      </rPr>
      <t xml:space="preserve">、深度尺</t>
    </r>
  </si>
  <si>
    <t xml:space="preserve">O6001</t>
  </si>
  <si>
    <t xml:space="preserve">磨工</t>
  </si>
  <si>
    <t xml:space="preserve">外圆磨床</t>
  </si>
  <si>
    <r>
      <rPr>
        <sz val="8.5"/>
        <color rgb="FF202020"/>
        <rFont val="Noto Sans CJK SC"/>
        <family val="2"/>
      </rPr>
      <t xml:space="preserve">磨轴承位至</t>
    </r>
    <r>
      <rPr>
        <sz val="8.5"/>
        <color rgb="FF202020"/>
        <rFont val="Arial"/>
        <family val="0"/>
        <charset val="1"/>
      </rPr>
      <t xml:space="preserve">h6</t>
    </r>
  </si>
  <si>
    <t xml:space="preserve">顶尖、拨盘</t>
  </si>
  <si>
    <r>
      <rPr>
        <sz val="8.5"/>
        <color rgb="FF202020"/>
        <rFont val="Noto Sans CJK SC"/>
        <family val="2"/>
      </rPr>
      <t xml:space="preserve">砂轮 </t>
    </r>
    <r>
      <rPr>
        <sz val="8.5"/>
        <color rgb="FF202020"/>
        <rFont val="Arial"/>
        <family val="0"/>
        <charset val="1"/>
      </rPr>
      <t xml:space="preserve">1-400×50×127</t>
    </r>
  </si>
  <si>
    <t xml:space="preserve">千分尺、百分表</t>
  </si>
  <si>
    <t xml:space="preserve">GX-045-70</t>
  </si>
  <si>
    <r>
      <rPr>
        <sz val="8.5"/>
        <color rgb="FF202020"/>
        <rFont val="Arial"/>
        <family val="0"/>
        <charset val="1"/>
      </rPr>
      <t xml:space="preserve">6</t>
    </r>
    <r>
      <rPr>
        <sz val="8.5"/>
        <color rgb="FF202020"/>
        <rFont val="Noto Sans CJK SC"/>
        <family val="2"/>
      </rPr>
      <t xml:space="preserve">级</t>
    </r>
  </si>
  <si>
    <t xml:space="preserve">Ra 0.8 µm</t>
  </si>
  <si>
    <t xml:space="preserve">质检</t>
  </si>
  <si>
    <t xml:space="preserve">检验工位</t>
  </si>
  <si>
    <t xml:space="preserve">去毛刺，检验尺寸、跳动和粗糙度</t>
  </si>
  <si>
    <r>
      <rPr>
        <sz val="8.5"/>
        <color rgb="FF202020"/>
        <rFont val="Arial"/>
        <family val="0"/>
        <charset val="1"/>
      </rPr>
      <t xml:space="preserve">V</t>
    </r>
    <r>
      <rPr>
        <sz val="8.5"/>
        <color rgb="FF202020"/>
        <rFont val="Noto Sans CJK SC"/>
        <family val="2"/>
      </rPr>
      <t xml:space="preserve">形块</t>
    </r>
  </si>
  <si>
    <t xml:space="preserve">锉刀</t>
  </si>
  <si>
    <t xml:space="preserve">千分尺、跳动检测仪、粗糙度仪</t>
  </si>
  <si>
    <r>
      <rPr>
        <sz val="8.5"/>
        <color rgb="FF202020"/>
        <rFont val="Arial"/>
        <family val="0"/>
        <charset val="1"/>
      </rPr>
      <t xml:space="preserve">4</t>
    </r>
    <r>
      <rPr>
        <sz val="8.5"/>
        <color rgb="FF202020"/>
        <rFont val="Noto Sans CJK SC"/>
        <family val="2"/>
      </rPr>
      <t xml:space="preserve">级</t>
    </r>
  </si>
  <si>
    <t xml:space="preserve">检验记录</t>
  </si>
  <si>
    <t xml:space="preserve">机械加工工序卡片（示例）</t>
  </si>
  <si>
    <r>
      <rPr>
        <sz val="9.5"/>
        <color rgb="FF202020"/>
        <rFont val="Arial"/>
        <family val="0"/>
        <charset val="1"/>
      </rPr>
      <t xml:space="preserve">DWG-045</t>
    </r>
    <r>
      <rPr>
        <sz val="9.5"/>
        <color rgb="FF202020"/>
        <rFont val="Noto Sans CJK SC"/>
        <family val="2"/>
      </rPr>
      <t xml:space="preserve">，</t>
    </r>
    <r>
      <rPr>
        <sz val="9.5"/>
        <color rgb="FF202020"/>
        <rFont val="Arial"/>
        <family val="0"/>
        <charset val="1"/>
      </rPr>
      <t xml:space="preserve">B</t>
    </r>
    <r>
      <rPr>
        <sz val="9.5"/>
        <color rgb="FF202020"/>
        <rFont val="Noto Sans CJK SC"/>
        <family val="2"/>
      </rPr>
      <t xml:space="preserve">版</t>
    </r>
  </si>
  <si>
    <t xml:space="preserve">20</t>
  </si>
  <si>
    <r>
      <rPr>
        <sz val="9.5"/>
        <color rgb="FF202020"/>
        <rFont val="Noto Sans CJK SC"/>
        <family val="2"/>
      </rPr>
      <t xml:space="preserve">车削，第一次安装（</t>
    </r>
    <r>
      <rPr>
        <sz val="9.5"/>
        <color rgb="FF202020"/>
        <rFont val="Arial"/>
        <family val="0"/>
        <charset val="1"/>
      </rPr>
      <t xml:space="preserve">A</t>
    </r>
    <r>
      <rPr>
        <sz val="9.5"/>
        <color rgb="FF202020"/>
        <rFont val="Noto Sans CJK SC"/>
        <family val="2"/>
      </rPr>
      <t xml:space="preserve">端）</t>
    </r>
  </si>
  <si>
    <t xml:space="preserve">数控车床（机加）</t>
  </si>
  <si>
    <r>
      <rPr>
        <sz val="9.5"/>
        <color rgb="FF202020"/>
        <rFont val="Arial"/>
        <family val="0"/>
        <charset val="1"/>
      </rPr>
      <t xml:space="preserve">45</t>
    </r>
    <r>
      <rPr>
        <sz val="9.5"/>
        <color rgb="FF202020"/>
        <rFont val="Noto Sans CJK SC"/>
        <family val="2"/>
      </rPr>
      <t xml:space="preserve">钢 </t>
    </r>
    <r>
      <rPr>
        <sz val="9.5"/>
        <color rgb="FF202020"/>
        <rFont val="Arial"/>
        <family val="0"/>
        <charset val="1"/>
      </rPr>
      <t xml:space="preserve">GB/T 699</t>
    </r>
    <r>
      <rPr>
        <sz val="9.5"/>
        <color rgb="FF202020"/>
        <rFont val="Noto Sans CJK SC"/>
        <family val="2"/>
      </rPr>
      <t xml:space="preserve">，棒料 </t>
    </r>
    <r>
      <rPr>
        <sz val="9.5"/>
        <color rgb="FF202020"/>
        <rFont val="Arial"/>
        <family val="0"/>
        <charset val="1"/>
      </rPr>
      <t xml:space="preserve">Ø45 × 185 mm</t>
    </r>
  </si>
  <si>
    <r>
      <rPr>
        <sz val="9.5"/>
        <color rgb="FF202020"/>
        <rFont val="Noto Sans CJK SC"/>
        <family val="2"/>
      </rPr>
      <t xml:space="preserve">三爪卡盘，硬爪，伸出长度</t>
    </r>
    <r>
      <rPr>
        <sz val="9.5"/>
        <color rgb="FF202020"/>
        <rFont val="Arial"/>
        <family val="0"/>
        <charset val="1"/>
      </rPr>
      <t xml:space="preserve">105 mm</t>
    </r>
  </si>
  <si>
    <t xml:space="preserve">O2001</t>
  </si>
  <si>
    <r>
      <rPr>
        <sz val="8.5"/>
        <color rgb="FF202020"/>
        <rFont val="Noto Sans CJK SC"/>
        <family val="2"/>
      </rPr>
      <t xml:space="preserve">车</t>
    </r>
    <r>
      <rPr>
        <sz val="8.5"/>
        <color rgb="FF202020"/>
        <rFont val="Arial"/>
        <family val="0"/>
        <charset val="1"/>
      </rPr>
      <t xml:space="preserve">A</t>
    </r>
    <r>
      <rPr>
        <sz val="8.5"/>
        <color rgb="FF202020"/>
        <rFont val="Noto Sans CJK SC"/>
        <family val="2"/>
      </rPr>
      <t xml:space="preserve">端面，保证长度</t>
    </r>
    <r>
      <rPr>
        <sz val="8.5"/>
        <color rgb="FF202020"/>
        <rFont val="Arial"/>
        <family val="0"/>
        <charset val="1"/>
      </rPr>
      <t xml:space="preserve">182.5 mm</t>
    </r>
  </si>
  <si>
    <t xml:space="preserve">PCLNR 2525M12,
CNMG 120408</t>
  </si>
  <si>
    <r>
      <rPr>
        <sz val="8.5"/>
        <color rgb="FF202020"/>
        <rFont val="Noto Sans CJK SC"/>
        <family val="2"/>
      </rPr>
      <t xml:space="preserve">游标卡尺 </t>
    </r>
    <r>
      <rPr>
        <sz val="8.5"/>
        <color rgb="FF202020"/>
        <rFont val="Arial"/>
        <family val="0"/>
        <charset val="1"/>
      </rPr>
      <t xml:space="preserve">0-200</t>
    </r>
  </si>
  <si>
    <t xml:space="preserve">钻中心孔</t>
  </si>
  <si>
    <r>
      <rPr>
        <sz val="8.5"/>
        <color rgb="FF202020"/>
        <rFont val="Arial"/>
        <family val="0"/>
        <charset val="1"/>
      </rPr>
      <t xml:space="preserve">A3.15</t>
    </r>
    <r>
      <rPr>
        <sz val="8.5"/>
        <color rgb="FF202020"/>
        <rFont val="Noto Sans CJK SC"/>
        <family val="2"/>
      </rPr>
      <t xml:space="preserve">中心钻</t>
    </r>
  </si>
  <si>
    <r>
      <rPr>
        <sz val="8.5"/>
        <color rgb="FF202020"/>
        <rFont val="Noto Sans CJK SC"/>
        <family val="2"/>
      </rPr>
      <t xml:space="preserve">粗车</t>
    </r>
    <r>
      <rPr>
        <sz val="8.5"/>
        <color rgb="FF202020"/>
        <rFont val="Arial"/>
        <family val="0"/>
        <charset val="1"/>
      </rPr>
      <t xml:space="preserve">Ø30</t>
    </r>
    <r>
      <rPr>
        <sz val="8.5"/>
        <color rgb="FF202020"/>
        <rFont val="Noto Sans CJK SC"/>
        <family val="2"/>
      </rPr>
      <t xml:space="preserve">轴颈至</t>
    </r>
    <r>
      <rPr>
        <sz val="8.5"/>
        <color rgb="FF202020"/>
        <rFont val="Arial"/>
        <family val="0"/>
        <charset val="1"/>
      </rPr>
      <t xml:space="preserve">Ø31</t>
    </r>
    <r>
      <rPr>
        <sz val="8.5"/>
        <color rgb="FF202020"/>
        <rFont val="Noto Sans CJK SC"/>
        <family val="2"/>
      </rPr>
      <t xml:space="preserve">，长</t>
    </r>
    <r>
      <rPr>
        <sz val="8.5"/>
        <color rgb="FF202020"/>
        <rFont val="Arial"/>
        <family val="0"/>
        <charset val="1"/>
      </rPr>
      <t xml:space="preserve">45 mm</t>
    </r>
  </si>
  <si>
    <r>
      <rPr>
        <sz val="8.5"/>
        <color rgb="FF202020"/>
        <rFont val="Noto Sans CJK SC"/>
        <family val="2"/>
      </rPr>
      <t xml:space="preserve">粗车</t>
    </r>
    <r>
      <rPr>
        <sz val="8.5"/>
        <color rgb="FF202020"/>
        <rFont val="Arial"/>
        <family val="0"/>
        <charset val="1"/>
      </rPr>
      <t xml:space="preserve">Ø35</t>
    </r>
    <r>
      <rPr>
        <sz val="8.5"/>
        <color rgb="FF202020"/>
        <rFont val="Noto Sans CJK SC"/>
        <family val="2"/>
      </rPr>
      <t xml:space="preserve">轴颈至</t>
    </r>
    <r>
      <rPr>
        <sz val="8.5"/>
        <color rgb="FF202020"/>
        <rFont val="Arial"/>
        <family val="0"/>
        <charset val="1"/>
      </rPr>
      <t xml:space="preserve">Ø36</t>
    </r>
    <r>
      <rPr>
        <sz val="8.5"/>
        <color rgb="FF202020"/>
        <rFont val="Noto Sans CJK SC"/>
        <family val="2"/>
      </rPr>
      <t xml:space="preserve">，长</t>
    </r>
    <r>
      <rPr>
        <sz val="8.5"/>
        <color rgb="FF202020"/>
        <rFont val="Arial"/>
        <family val="0"/>
        <charset val="1"/>
      </rPr>
      <t xml:space="preserve">20 mm</t>
    </r>
  </si>
  <si>
    <r>
      <rPr>
        <sz val="8.5"/>
        <color rgb="FF202020"/>
        <rFont val="Noto Sans CJK SC"/>
        <family val="2"/>
      </rPr>
      <t xml:space="preserve">粗车</t>
    </r>
    <r>
      <rPr>
        <sz val="8.5"/>
        <color rgb="FF202020"/>
        <rFont val="Arial"/>
        <family val="0"/>
        <charset val="1"/>
      </rPr>
      <t xml:space="preserve">Ø42</t>
    </r>
    <r>
      <rPr>
        <sz val="8.5"/>
        <color rgb="FF202020"/>
        <rFont val="Noto Sans CJK SC"/>
        <family val="2"/>
      </rPr>
      <t xml:space="preserve">轴肩至</t>
    </r>
    <r>
      <rPr>
        <sz val="8.5"/>
        <color rgb="FF202020"/>
        <rFont val="Arial"/>
        <family val="0"/>
        <charset val="1"/>
      </rPr>
      <t xml:space="preserve">Ø43</t>
    </r>
    <r>
      <rPr>
        <sz val="8.5"/>
        <color rgb="FF202020"/>
        <rFont val="Noto Sans CJK SC"/>
        <family val="2"/>
      </rPr>
      <t xml:space="preserve">，长</t>
    </r>
    <r>
      <rPr>
        <sz val="8.5"/>
        <color rgb="FF202020"/>
        <rFont val="Arial"/>
        <family val="0"/>
        <charset val="1"/>
      </rPr>
      <t xml:space="preserve">35 mm</t>
    </r>
  </si>
  <si>
    <r>
      <rPr>
        <b val="true"/>
        <sz val="14"/>
        <color rgb="FF283F62"/>
        <rFont val="Noto Sans CJK SC"/>
        <family val="2"/>
      </rPr>
      <t xml:space="preserve">机械加工工艺过程卡片 </t>
    </r>
    <r>
      <rPr>
        <b val="true"/>
        <sz val="14"/>
        <color rgb="FF283F62"/>
        <rFont val="Arial"/>
        <family val="0"/>
        <charset val="1"/>
      </rPr>
      <t xml:space="preserve">/ </t>
    </r>
    <r>
      <rPr>
        <b val="true"/>
        <sz val="14"/>
        <color rgb="FF283F62"/>
        <rFont val="Noto Sans CJK SC"/>
        <family val="2"/>
      </rPr>
      <t xml:space="preserve">机械加工工序卡片</t>
    </r>
  </si>
  <si>
    <t xml:space="preserve">用途</t>
  </si>
  <si>
    <t xml:space="preserve">工艺过程卡片按工序描述零件的加工过程；工序卡片把一道工序分解为工步。单件小批生产通常只需工艺过程卡片。</t>
  </si>
  <si>
    <t xml:space="preserve">表头</t>
  </si>
  <si>
    <r>
      <rPr>
        <sz val="9.5"/>
        <color rgb="FF202020"/>
        <rFont val="Noto Sans CJK SC"/>
        <family val="2"/>
      </rPr>
      <t xml:space="preserve">产品、零件、图号及版本、材料牌号及标准（如</t>
    </r>
    <r>
      <rPr>
        <sz val="9.5"/>
        <color rgb="FF202020"/>
        <rFont val="Arial"/>
        <family val="0"/>
        <charset val="1"/>
      </rPr>
      <t xml:space="preserve">45</t>
    </r>
    <r>
      <rPr>
        <sz val="9.5"/>
        <color rgb="FF202020"/>
        <rFont val="Noto Sans CJK SC"/>
        <family val="2"/>
      </rPr>
      <t xml:space="preserve">钢 </t>
    </r>
    <r>
      <rPr>
        <sz val="9.5"/>
        <color rgb="FF202020"/>
        <rFont val="Arial"/>
        <family val="0"/>
        <charset val="1"/>
      </rPr>
      <t xml:space="preserve">GB/T 699</t>
    </r>
    <r>
      <rPr>
        <sz val="9.5"/>
        <color rgb="FF202020"/>
        <rFont val="Noto Sans CJK SC"/>
        <family val="2"/>
      </rPr>
      <t xml:space="preserve">）、材料状态、毛坯、质量、每毛坯可制件数和批量。每批材料质量自动计算。</t>
    </r>
  </si>
  <si>
    <t xml:space="preserve">工序</t>
  </si>
  <si>
    <t xml:space="preserve">一道工序对应一个工作地。工序内容以加工方法开头（车、铣、磨）。外协和热处理也编工序号，不填时间。</t>
  </si>
  <si>
    <t xml:space="preserve">工艺装备</t>
  </si>
  <si>
    <t xml:space="preserve">夹具、刀具、量具分栏填写，便于工具室和质检准备。</t>
  </si>
  <si>
    <t xml:space="preserve">工时</t>
  </si>
  <si>
    <r>
      <rPr>
        <sz val="9.5"/>
        <color rgb="FF202020"/>
        <rFont val="Noto Sans CJK SC"/>
        <family val="2"/>
      </rPr>
      <t xml:space="preserve">准终 </t>
    </r>
    <r>
      <rPr>
        <sz val="9.5"/>
        <color rgb="FF202020"/>
        <rFont val="Arial"/>
        <family val="0"/>
        <charset val="1"/>
      </rPr>
      <t xml:space="preserve">- </t>
    </r>
    <r>
      <rPr>
        <sz val="9.5"/>
        <color rgb="FF202020"/>
        <rFont val="Noto Sans CJK SC"/>
        <family val="2"/>
      </rPr>
      <t xml:space="preserve">每批的准备与终结时间；单件 </t>
    </r>
    <r>
      <rPr>
        <sz val="9.5"/>
        <color rgb="FF202020"/>
        <rFont val="Arial"/>
        <family val="0"/>
        <charset val="1"/>
      </rPr>
      <t xml:space="preserve">- </t>
    </r>
    <r>
      <rPr>
        <sz val="9.5"/>
        <color rgb="FF202020"/>
        <rFont val="Noto Sans CJK SC"/>
        <family val="2"/>
      </rPr>
      <t xml:space="preserve">每件的单件时间（基本时间 </t>
    </r>
    <r>
      <rPr>
        <sz val="9.5"/>
        <color rgb="FF202020"/>
        <rFont val="Arial"/>
        <family val="0"/>
        <charset val="1"/>
      </rPr>
      <t xml:space="preserve">+ </t>
    </r>
    <r>
      <rPr>
        <sz val="9.5"/>
        <color rgb="FF202020"/>
        <rFont val="Noto Sans CJK SC"/>
        <family val="2"/>
      </rPr>
      <t xml:space="preserve">辅助时间 </t>
    </r>
    <r>
      <rPr>
        <sz val="9.5"/>
        <color rgb="FF202020"/>
        <rFont val="Arial"/>
        <family val="0"/>
        <charset val="1"/>
      </rPr>
      <t xml:space="preserve">+ </t>
    </r>
    <r>
      <rPr>
        <sz val="9.5"/>
        <color rgb="FF202020"/>
        <rFont val="Noto Sans CJK SC"/>
        <family val="2"/>
      </rPr>
      <t xml:space="preserve">布置工作地与休息时间）。合计栏和总计自动计算。</t>
    </r>
  </si>
  <si>
    <t xml:space="preserve">成本</t>
  </si>
  <si>
    <r>
      <rPr>
        <sz val="9.5"/>
        <color rgb="FF202020"/>
        <rFont val="Noto Sans CJK SC"/>
        <family val="2"/>
      </rPr>
      <t xml:space="preserve">填写机床台时费率后，表格自动计算单件加工成本：</t>
    </r>
    <r>
      <rPr>
        <sz val="9.5"/>
        <color rgb="FF202020"/>
        <rFont val="Arial"/>
        <family val="0"/>
        <charset val="1"/>
      </rPr>
      <t xml:space="preserve">(Σ</t>
    </r>
    <r>
      <rPr>
        <sz val="9.5"/>
        <color rgb="FF202020"/>
        <rFont val="Noto Sans CJK SC"/>
        <family val="2"/>
      </rPr>
      <t xml:space="preserve">单件 </t>
    </r>
    <r>
      <rPr>
        <sz val="9.5"/>
        <color rgb="FF202020"/>
        <rFont val="Arial"/>
        <family val="0"/>
        <charset val="1"/>
      </rPr>
      <t xml:space="preserve">+ Σ</t>
    </r>
    <r>
      <rPr>
        <sz val="9.5"/>
        <color rgb="FF202020"/>
        <rFont val="Noto Sans CJK SC"/>
        <family val="2"/>
      </rPr>
      <t xml:space="preserve">准终</t>
    </r>
    <r>
      <rPr>
        <sz val="9.5"/>
        <color rgb="FF202020"/>
        <rFont val="Arial"/>
        <family val="0"/>
        <charset val="1"/>
      </rPr>
      <t xml:space="preserve">/n) × </t>
    </r>
    <r>
      <rPr>
        <sz val="9.5"/>
        <color rgb="FF202020"/>
        <rFont val="Noto Sans CJK SC"/>
        <family val="2"/>
      </rPr>
      <t xml:space="preserve">费率 </t>
    </r>
    <r>
      <rPr>
        <sz val="9.5"/>
        <color rgb="FF202020"/>
        <rFont val="Arial"/>
        <family val="0"/>
        <charset val="1"/>
      </rPr>
      <t xml:space="preserve">/ 60</t>
    </r>
    <r>
      <rPr>
        <sz val="9.5"/>
        <color rgb="FF202020"/>
        <rFont val="Noto Sans CJK SC"/>
        <family val="2"/>
      </rPr>
      <t xml:space="preserve">。材料和外协费用另计。</t>
    </r>
  </si>
  <si>
    <t xml:space="preserve">更改</t>
  </si>
  <si>
    <t xml:space="preserve">每次更改都应升版并在更改记录中登记。工艺卡始终对应某一具体的图纸版本。</t>
  </si>
  <si>
    <r>
      <rPr>
        <b val="true"/>
        <sz val="9.5"/>
        <color rgb="FF646464"/>
        <rFont val="Noto Sans CJK SC"/>
        <family val="2"/>
      </rPr>
      <t xml:space="preserve">工序卡号 </t>
    </r>
    <r>
      <rPr>
        <b val="true"/>
        <sz val="9.5"/>
        <color rgb="FF646464"/>
        <rFont val="Arial"/>
        <family val="0"/>
        <charset val="1"/>
      </rPr>
      <t xml:space="preserve">/ </t>
    </r>
    <r>
      <rPr>
        <b val="true"/>
        <sz val="9.5"/>
        <color rgb="FF646464"/>
        <rFont val="Noto Sans CJK SC"/>
        <family val="2"/>
      </rPr>
      <t xml:space="preserve">程序号</t>
    </r>
  </si>
  <si>
    <t xml:space="preserve">该工序对应的工序卡片编号和数控程序号，把工艺过程卡片与其他工艺文件联系起来。</t>
  </si>
  <si>
    <t xml:space="preserve">技术等级</t>
  </si>
  <si>
    <t xml:space="preserve">该工序所需的工人技术等级，是人工费率的依据。</t>
  </si>
  <si>
    <r>
      <rPr>
        <sz val="9.5"/>
        <color rgb="FF202020"/>
        <rFont val="Arial"/>
        <family val="0"/>
        <charset val="1"/>
      </rPr>
      <t xml:space="preserve">X</t>
    </r>
    <r>
      <rPr>
        <sz val="9.5"/>
        <color rgb="FF202020"/>
        <rFont val="Noto Sans CJK SC"/>
        <family val="2"/>
      </rPr>
      <t xml:space="preserve">表示检验点：该工序完成后由质检验收（如首件、关键尺寸）。</t>
    </r>
  </si>
  <si>
    <t xml:space="preserve">依据</t>
  </si>
  <si>
    <r>
      <rPr>
        <sz val="9.5"/>
        <color rgb="FF202020"/>
        <rFont val="Noto Sans CJK SC"/>
        <family val="2"/>
      </rPr>
      <t xml:space="preserve">栏目参照</t>
    </r>
    <r>
      <rPr>
        <sz val="9.5"/>
        <color rgb="FF202020"/>
        <rFont val="Arial"/>
        <family val="0"/>
        <charset val="1"/>
      </rPr>
      <t xml:space="preserve">JB/T 9165.2</t>
    </r>
    <r>
      <rPr>
        <sz val="9.5"/>
        <color rgb="FF202020"/>
        <rFont val="Noto Sans CJK SC"/>
        <family val="2"/>
      </rPr>
      <t xml:space="preserve">《工艺规程格式》中的机械加工工艺过程卡片和工序卡片。模板：</t>
    </r>
    <r>
      <rPr>
        <sz val="9.5"/>
        <color rgb="FF202020"/>
        <rFont val="Arial"/>
        <family val="0"/>
        <charset val="1"/>
      </rPr>
      <t xml:space="preserve">metronq.com/zh/blog/process-sheet</t>
    </r>
  </si>
  <si>
    <r>
      <rPr>
        <b val="true"/>
        <sz val="9.5"/>
        <color rgb="FFFFFFFF"/>
        <rFont val="Noto Sans CJK SC"/>
        <family val="2"/>
      </rPr>
      <t xml:space="preserve">关于</t>
    </r>
    <r>
      <rPr>
        <b val="true"/>
        <sz val="9.5"/>
        <color rgb="FFFFFFFF"/>
        <rFont val="Arial"/>
        <family val="0"/>
        <charset val="1"/>
      </rPr>
      <t xml:space="preserve">MetronQ</t>
    </r>
  </si>
  <si>
    <r>
      <rPr>
        <sz val="9.5"/>
        <color rgb="FF0D6F99"/>
        <rFont val="Noto Sans CJK SC"/>
        <family val="2"/>
      </rPr>
      <t xml:space="preserve">工艺卡告诉你零件要做多久，</t>
    </r>
    <r>
      <rPr>
        <sz val="9.5"/>
        <color rgb="FF0D6F99"/>
        <rFont val="Arial"/>
        <family val="0"/>
        <charset val="1"/>
      </rPr>
      <t xml:space="preserve">MetronQ</t>
    </r>
    <r>
      <rPr>
        <sz val="9.5"/>
        <color rgb="FF0D6F99"/>
        <rFont val="Noto Sans CJK SC"/>
        <family val="2"/>
      </rPr>
      <t xml:space="preserve">告诉你它要花多少钱：引擎测量零件几何，按你的机床、费率和材料价格计价，每次装夹都计入准备时间。</t>
    </r>
    <r>
      <rPr>
        <sz val="9.5"/>
        <color rgb="FF0D6F99"/>
        <rFont val="Arial"/>
        <family val="0"/>
        <charset val="1"/>
      </rPr>
      <t xml:space="preserve">metronq.com/zh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</si>
</sst>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"/>
    <numFmt numFmtId="167" formatCode="0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7.5"/>
      <color rgb="FF838383"/>
      <name val="Noto Sans CJK SC"/>
      <family val="2"/>
    </font>
    <font>
      <i val="true"/>
      <sz val="7.5"/>
      <color rgb="FF838383"/>
      <name val="Arial"/>
      <family val="0"/>
      <charset val="1"/>
    </font>
    <font>
      <b val="true"/>
      <sz val="16"/>
      <color rgb="FF283F62"/>
      <name val="Noto Sans CJK SC"/>
      <family val="2"/>
    </font>
    <font>
      <b val="true"/>
      <sz val="7.5"/>
      <color rgb="FF646464"/>
      <name val="Noto Sans CJK SC"/>
      <family val="2"/>
    </font>
    <font>
      <sz val="10"/>
      <color rgb="FF202020"/>
      <name val="Arial"/>
      <family val="0"/>
      <charset val="1"/>
    </font>
    <font>
      <b val="true"/>
      <sz val="7"/>
      <color rgb="FF646464"/>
      <name val="Noto Sans CJK SC"/>
      <family val="2"/>
    </font>
    <font>
      <b val="true"/>
      <sz val="7"/>
      <color rgb="FF646464"/>
      <name val="Arial"/>
      <family val="0"/>
      <charset val="1"/>
    </font>
    <font>
      <sz val="9.5"/>
      <color rgb="FF202020"/>
      <name val="Arial"/>
      <family val="0"/>
      <charset val="1"/>
    </font>
    <font>
      <b val="true"/>
      <sz val="9.5"/>
      <color rgb="FF0D6F99"/>
      <name val="Arial"/>
      <family val="0"/>
      <charset val="1"/>
    </font>
    <font>
      <b val="true"/>
      <sz val="8"/>
      <color rgb="FFFFFFFF"/>
      <name val="Noto Sans CJK SC"/>
      <family val="2"/>
    </font>
    <font>
      <b val="true"/>
      <sz val="8"/>
      <color rgb="FFFFFFFF"/>
      <name val="Arial"/>
      <family val="0"/>
      <charset val="1"/>
    </font>
    <font>
      <sz val="8.5"/>
      <color rgb="FF202020"/>
      <name val="Arial"/>
      <family val="0"/>
      <charset val="1"/>
    </font>
    <font>
      <sz val="8.5"/>
      <color rgb="FF0D6F99"/>
      <name val="Arial"/>
      <family val="0"/>
      <charset val="1"/>
    </font>
    <font>
      <b val="true"/>
      <sz val="8"/>
      <color rgb="FF646464"/>
      <name val="Noto Sans CJK SC"/>
      <family val="2"/>
    </font>
    <font>
      <b val="true"/>
      <sz val="8"/>
      <color rgb="FF646464"/>
      <name val="Arial"/>
      <family val="0"/>
      <charset val="1"/>
    </font>
    <font>
      <b val="true"/>
      <sz val="10"/>
      <color rgb="FF0D6F99"/>
      <name val="Arial"/>
      <family val="0"/>
      <charset val="1"/>
    </font>
    <font>
      <i val="true"/>
      <sz val="6.5"/>
      <color rgb="FFA6A6A6"/>
      <name val="Noto Sans CJK SC"/>
      <family val="2"/>
    </font>
    <font>
      <i val="true"/>
      <sz val="6.5"/>
      <color rgb="FFA6A6A6"/>
      <name val="Arial"/>
      <family val="0"/>
      <charset val="1"/>
    </font>
    <font>
      <b val="true"/>
      <sz val="8.5"/>
      <color rgb="FFFFFFFF"/>
      <name val="Noto Sans CJK SC"/>
      <family val="2"/>
    </font>
    <font>
      <sz val="9.5"/>
      <color rgb="FF202020"/>
      <name val="Noto Sans CJK SC"/>
      <family val="2"/>
    </font>
    <font>
      <sz val="8.5"/>
      <color rgb="FF202020"/>
      <name val="Noto Sans CJK SC"/>
      <family val="2"/>
    </font>
    <font>
      <b val="true"/>
      <sz val="14"/>
      <color rgb="FF283F62"/>
      <name val="Noto Sans CJK SC"/>
      <family val="2"/>
    </font>
    <font>
      <b val="true"/>
      <sz val="14"/>
      <color rgb="FF283F62"/>
      <name val="Arial"/>
      <family val="0"/>
      <charset val="1"/>
    </font>
    <font>
      <b val="true"/>
      <sz val="9.5"/>
      <color rgb="FF646464"/>
      <name val="Noto Sans CJK SC"/>
      <family val="2"/>
    </font>
    <font>
      <b val="true"/>
      <sz val="9.5"/>
      <color rgb="FF646464"/>
      <name val="Arial"/>
      <family val="0"/>
      <charset val="1"/>
    </font>
    <font>
      <b val="true"/>
      <sz val="9.5"/>
      <color rgb="FFFFFFFF"/>
      <name val="Noto Sans CJK SC"/>
      <family val="2"/>
    </font>
    <font>
      <b val="true"/>
      <sz val="9.5"/>
      <color rgb="FFFFFFFF"/>
      <name val="Arial"/>
      <family val="0"/>
      <charset val="1"/>
    </font>
    <font>
      <sz val="9.5"/>
      <color rgb="FF0D6F99"/>
      <name val="Noto Sans CJK SC"/>
      <family val="2"/>
    </font>
    <font>
      <sz val="9.5"/>
      <color rgb="FF0D6F9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9EBF0"/>
        <bgColor rgb="FFE3F6FD"/>
      </patternFill>
    </fill>
    <fill>
      <patternFill patternType="solid">
        <fgColor rgb="FFE3F6FD"/>
        <bgColor rgb="FFE9EBF0"/>
      </patternFill>
    </fill>
    <fill>
      <patternFill patternType="solid">
        <fgColor rgb="FF283F62"/>
        <bgColor rgb="FF003366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>
        <color rgb="FF283F62"/>
      </left>
      <right style="thin">
        <color rgb="FFC9CDD4"/>
      </right>
      <top style="medium">
        <color rgb="FF283F62"/>
      </top>
      <bottom style="medium">
        <color rgb="FF283F62"/>
      </bottom>
      <diagonal/>
    </border>
    <border diagonalUp="false" diagonalDown="false">
      <left style="thin">
        <color rgb="FFC9CDD4"/>
      </left>
      <right style="thin">
        <color rgb="FFC9CDD4"/>
      </right>
      <top style="medium">
        <color rgb="FF283F62"/>
      </top>
      <bottom style="medium">
        <color rgb="FF283F62"/>
      </bottom>
      <diagonal/>
    </border>
    <border diagonalUp="false" diagonalDown="false">
      <left style="thin">
        <color rgb="FFC9CDD4"/>
      </left>
      <right style="thin">
        <color rgb="FFC9CDD4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C9CDD4"/>
      </left>
      <right style="medium">
        <color rgb="FF283F62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C9CDD4"/>
      </left>
      <right style="thin">
        <color rgb="FFC9CDD4"/>
      </right>
      <top style="thin">
        <color rgb="FFC9CDD4"/>
      </top>
      <bottom style="medium">
        <color rgb="FF283F62"/>
      </bottom>
      <diagonal/>
    </border>
    <border diagonalUp="false" diagonalDown="false">
      <left style="thin">
        <color rgb="FFC9CDD4"/>
      </left>
      <right style="medium">
        <color rgb="FF283F62"/>
      </right>
      <top style="thin">
        <color rgb="FFC9CDD4"/>
      </top>
      <bottom style="medium">
        <color rgb="FF283F62"/>
      </bottom>
      <diagonal/>
    </border>
    <border diagonalUp="false" diagonalDown="false">
      <left style="medium">
        <color rgb="FF283F62"/>
      </left>
      <right style="thin">
        <color rgb="FFC9CDD4"/>
      </right>
      <top style="medium">
        <color rgb="FF283F62"/>
      </top>
      <bottom style="thin">
        <color rgb="FFC9CDD4"/>
      </bottom>
      <diagonal/>
    </border>
    <border diagonalUp="false" diagonalDown="false">
      <left style="medium">
        <color rgb="FF283F62"/>
      </left>
      <right style="thin">
        <color rgb="FFC9CDD4"/>
      </right>
      <top style="thin">
        <color rgb="FFC9CDD4"/>
      </top>
      <bottom style="thin">
        <color rgb="FFC9CDD4"/>
      </bottom>
      <diagonal/>
    </border>
    <border diagonalUp="false" diagonalDown="false">
      <left style="thin">
        <color rgb="FFC9CDD4"/>
      </left>
      <right style="thin">
        <color rgb="FFC9CDD4"/>
      </right>
      <top style="thin">
        <color rgb="FFC9CDD4"/>
      </top>
      <bottom style="thin">
        <color rgb="FFC9CDD4"/>
      </bottom>
      <diagonal/>
    </border>
    <border diagonalUp="false" diagonalDown="false">
      <left style="thin">
        <color rgb="FFC9CDD4"/>
      </left>
      <right style="medium">
        <color rgb="FF283F62"/>
      </right>
      <top style="thin">
        <color rgb="FFC9CDD4"/>
      </top>
      <bottom style="thin">
        <color rgb="FFC9CDD4"/>
      </bottom>
      <diagonal/>
    </border>
    <border diagonalUp="false" diagonalDown="false">
      <left style="medium">
        <color rgb="FF283F62"/>
      </left>
      <right style="thin">
        <color rgb="FFC9CDD4"/>
      </right>
      <top style="thin">
        <color rgb="FFC9CDD4"/>
      </top>
      <bottom style="medium">
        <color rgb="FF283F62"/>
      </bottom>
      <diagonal/>
    </border>
    <border diagonalUp="false" diagonalDown="false">
      <left style="medium">
        <color rgb="FF283F62"/>
      </left>
      <right style="thin">
        <color rgb="FF5B6E8C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5B6E8C"/>
      </left>
      <right style="thin">
        <color rgb="FF5B6E8C"/>
      </right>
      <top style="medium">
        <color rgb="FF283F62"/>
      </top>
      <bottom style="thin">
        <color rgb="FFC9CDD4"/>
      </bottom>
      <diagonal/>
    </border>
    <border diagonalUp="false" diagonalDown="false">
      <left style="thin">
        <color rgb="FF5B6E8C"/>
      </left>
      <right style="medium">
        <color rgb="FF283F62"/>
      </right>
      <top style="medium">
        <color rgb="FF283F62"/>
      </top>
      <bottom style="thin">
        <color rgb="FFC9CDD4"/>
      </bottom>
      <diagonal/>
    </border>
    <border diagonalUp="false" diagonalDown="false">
      <left style="medium">
        <color rgb="FF283F62"/>
      </left>
      <right style="medium">
        <color rgb="FF283F62"/>
      </right>
      <top style="medium">
        <color rgb="FF283F62"/>
      </top>
      <bottom style="thin">
        <color rgb="FFC9CDD4"/>
      </bottom>
      <diagonal/>
    </border>
    <border diagonalUp="false" diagonalDown="false">
      <left style="medium">
        <color rgb="FF283F62"/>
      </left>
      <right style="medium">
        <color rgb="FF283F62"/>
      </right>
      <top style="medium">
        <color rgb="FF283F62"/>
      </top>
      <bottom style="medium">
        <color rgb="FF283F6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6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6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4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6" fillId="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9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2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4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46464"/>
      <rgbColor rgb="FF800080"/>
      <rgbColor rgb="FF0D6F99"/>
      <rgbColor rgb="FFC9CDD4"/>
      <rgbColor rgb="FF838383"/>
      <rgbColor rgb="FF9999FF"/>
      <rgbColor rgb="FF993366"/>
      <rgbColor rgb="FFFFFFCC"/>
      <rgbColor rgb="FFE3F6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B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E8C"/>
      <rgbColor rgb="FFA6A6A6"/>
      <rgbColor rgb="FF003366"/>
      <rgbColor rgb="FF339966"/>
      <rgbColor rgb="FF003300"/>
      <rgbColor rgb="FF333300"/>
      <rgbColor rgb="FF993300"/>
      <rgbColor rgb="FF993366"/>
      <rgbColor rgb="FF283F62"/>
      <rgbColor rgb="FF2020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11</xdr:row>
      <xdr:rowOff>0</xdr:rowOff>
    </xdr:from>
    <xdr:to>
      <xdr:col>12</xdr:col>
      <xdr:colOff>652320</xdr:colOff>
      <xdr:row>25</xdr:row>
      <xdr:rowOff>85320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13440" y="2533680"/>
          <a:ext cx="15877800" cy="6752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4</xdr:col>
      <xdr:colOff>69480</xdr:colOff>
      <xdr:row>21</xdr:row>
      <xdr:rowOff>85320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591840" y="2190600"/>
          <a:ext cx="6667200" cy="2371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9</xdr:col>
      <xdr:colOff>565560</xdr:colOff>
      <xdr:row>34</xdr:row>
      <xdr:rowOff>28080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591840" y="2000160"/>
          <a:ext cx="10801080" cy="6219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.7"/>
    <col collapsed="false" customWidth="true" hidden="false" outlineLevel="0" max="2" min="2" style="0" width="14.4"/>
    <col collapsed="false" customWidth="true" hidden="false" outlineLevel="0" max="3" min="3" style="0" width="16.7"/>
    <col collapsed="false" customWidth="true" hidden="false" outlineLevel="0" max="4" min="4" style="0" width="35.5"/>
    <col collapsed="false" customWidth="true" hidden="false" outlineLevel="0" max="5" min="5" style="0" width="17.8"/>
    <col collapsed="false" customWidth="true" hidden="false" outlineLevel="0" max="7" min="6" style="0" width="18.9"/>
    <col collapsed="false" customWidth="true" hidden="false" outlineLevel="0" max="8" min="8" style="0" width="13.3"/>
    <col collapsed="false" customWidth="true" hidden="false" outlineLevel="0" max="10" min="9" style="0" width="6.7"/>
    <col collapsed="false" customWidth="true" hidden="false" outlineLevel="0" max="12" min="11" style="0" width="8.3"/>
    <col collapsed="false" customWidth="true" hidden="false" outlineLevel="0" max="13" min="13" style="0" width="11.1"/>
    <col collapsed="false" customWidth="true" hidden="false" outlineLevel="0" max="14" min="14" style="0" width="12.2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3" t="s">
        <v>2</v>
      </c>
      <c r="N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5" t="s">
        <v>3</v>
      </c>
      <c r="N2" s="6" t="s">
        <v>4</v>
      </c>
    </row>
    <row r="4" customFormat="false" ht="12" hidden="false" customHeight="true" outlineLevel="0" collapsed="false">
      <c r="A4" s="7" t="s">
        <v>5</v>
      </c>
      <c r="B4" s="7"/>
      <c r="C4" s="8" t="s">
        <v>6</v>
      </c>
      <c r="D4" s="8"/>
      <c r="E4" s="8" t="s">
        <v>7</v>
      </c>
      <c r="F4" s="8"/>
      <c r="G4" s="8" t="s">
        <v>8</v>
      </c>
      <c r="H4" s="8"/>
      <c r="I4" s="8"/>
      <c r="J4" s="8"/>
      <c r="K4" s="9" t="s">
        <v>9</v>
      </c>
      <c r="L4" s="9"/>
      <c r="M4" s="9"/>
      <c r="N4" s="9"/>
    </row>
    <row r="5" customFormat="false" ht="18.75" hidden="false" customHeight="true" outlineLevel="0" collapsed="false">
      <c r="A5" s="10"/>
      <c r="B5" s="10"/>
      <c r="C5" s="11"/>
      <c r="D5" s="11"/>
      <c r="E5" s="11"/>
      <c r="F5" s="11"/>
      <c r="G5" s="11"/>
      <c r="H5" s="11"/>
      <c r="I5" s="11"/>
      <c r="J5" s="11"/>
      <c r="K5" s="12"/>
      <c r="L5" s="12"/>
      <c r="M5" s="12"/>
      <c r="N5" s="12"/>
    </row>
    <row r="6" customFormat="false" ht="12" hidden="false" customHeight="true" outlineLevel="0" collapsed="false">
      <c r="A6" s="13" t="s">
        <v>10</v>
      </c>
      <c r="B6" s="13"/>
      <c r="C6" s="14" t="s">
        <v>11</v>
      </c>
      <c r="D6" s="14"/>
      <c r="E6" s="14" t="s">
        <v>12</v>
      </c>
      <c r="F6" s="14"/>
      <c r="G6" s="14" t="s">
        <v>13</v>
      </c>
      <c r="H6" s="14"/>
      <c r="I6" s="14"/>
      <c r="J6" s="14"/>
      <c r="K6" s="15" t="s">
        <v>14</v>
      </c>
      <c r="L6" s="15"/>
      <c r="M6" s="15"/>
      <c r="N6" s="15"/>
    </row>
    <row r="7" customFormat="false" ht="18.75" hidden="false" customHeight="true" outlineLevel="0" collapsed="false">
      <c r="A7" s="10"/>
      <c r="B7" s="10"/>
      <c r="C7" s="11"/>
      <c r="D7" s="11"/>
      <c r="E7" s="11"/>
      <c r="F7" s="11"/>
      <c r="G7" s="11"/>
      <c r="H7" s="11"/>
      <c r="I7" s="11"/>
      <c r="J7" s="11"/>
      <c r="K7" s="16"/>
      <c r="L7" s="16"/>
      <c r="M7" s="16"/>
      <c r="N7" s="16"/>
    </row>
    <row r="8" customFormat="false" ht="12" hidden="false" customHeight="true" outlineLevel="0" collapsed="false">
      <c r="A8" s="13" t="s">
        <v>15</v>
      </c>
      <c r="B8" s="13"/>
      <c r="C8" s="14" t="s">
        <v>16</v>
      </c>
      <c r="D8" s="14"/>
      <c r="E8" s="14" t="s">
        <v>17</v>
      </c>
      <c r="F8" s="14"/>
      <c r="G8" s="14" t="s">
        <v>18</v>
      </c>
      <c r="H8" s="14"/>
      <c r="I8" s="14"/>
      <c r="J8" s="14"/>
      <c r="K8" s="15" t="s">
        <v>19</v>
      </c>
      <c r="L8" s="15"/>
      <c r="M8" s="15"/>
      <c r="N8" s="15"/>
    </row>
    <row r="9" customFormat="false" ht="18.75" hidden="false" customHeight="true" outlineLevel="0" collapsed="false">
      <c r="A9" s="17"/>
      <c r="B9" s="17"/>
      <c r="C9" s="18" t="str">
        <f aca="false">IF(OR(K7="",A7="",A9="",A7=0),"",K7*ROUNDUP(A9/A7,0))</f>
        <v/>
      </c>
      <c r="D9" s="18"/>
      <c r="E9" s="19"/>
      <c r="F9" s="19"/>
      <c r="G9" s="19"/>
      <c r="H9" s="19"/>
      <c r="I9" s="19"/>
      <c r="J9" s="19"/>
      <c r="K9" s="20"/>
      <c r="L9" s="20"/>
      <c r="M9" s="20"/>
      <c r="N9" s="20"/>
    </row>
    <row r="11" customFormat="false" ht="33.75" hidden="false" customHeight="true" outlineLevel="0" collapsed="false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2" t="s">
        <v>25</v>
      </c>
      <c r="G11" s="22" t="s">
        <v>26</v>
      </c>
      <c r="H11" s="22" t="s">
        <v>27</v>
      </c>
      <c r="I11" s="22" t="s">
        <v>28</v>
      </c>
      <c r="J11" s="22" t="s">
        <v>29</v>
      </c>
      <c r="K11" s="22" t="s">
        <v>30</v>
      </c>
      <c r="L11" s="22" t="s">
        <v>31</v>
      </c>
      <c r="M11" s="22" t="s">
        <v>32</v>
      </c>
      <c r="N11" s="23" t="s">
        <v>33</v>
      </c>
    </row>
    <row r="12" customFormat="false" ht="21" hidden="false" customHeight="true" outlineLevel="0" collapsed="false">
      <c r="A12" s="24" t="n">
        <v>10</v>
      </c>
      <c r="B12" s="25"/>
      <c r="C12" s="25"/>
      <c r="D12" s="25"/>
      <c r="E12" s="25"/>
      <c r="F12" s="25"/>
      <c r="G12" s="25"/>
      <c r="H12" s="25"/>
      <c r="I12" s="26"/>
      <c r="J12" s="26"/>
      <c r="K12" s="27"/>
      <c r="L12" s="27"/>
      <c r="M12" s="28" t="str">
        <f aca="false">IF(AND(K12="",L12=""),"",IF(A9="",N(K12),N(K12)+A9*N(L12)))</f>
        <v/>
      </c>
      <c r="N12" s="29"/>
    </row>
    <row r="13" customFormat="false" ht="21" hidden="false" customHeight="true" outlineLevel="0" collapsed="false">
      <c r="A13" s="24" t="n">
        <v>20</v>
      </c>
      <c r="B13" s="25"/>
      <c r="C13" s="25"/>
      <c r="D13" s="25"/>
      <c r="E13" s="25"/>
      <c r="F13" s="25"/>
      <c r="G13" s="25"/>
      <c r="H13" s="25"/>
      <c r="I13" s="26"/>
      <c r="J13" s="26"/>
      <c r="K13" s="27"/>
      <c r="L13" s="27"/>
      <c r="M13" s="28" t="str">
        <f aca="false">IF(AND(K13="",L13=""),"",IF(A9="",N(K13),N(K13)+A9*N(L13)))</f>
        <v/>
      </c>
      <c r="N13" s="29"/>
    </row>
    <row r="14" customFormat="false" ht="21" hidden="false" customHeight="true" outlineLevel="0" collapsed="false">
      <c r="A14" s="24" t="n">
        <v>30</v>
      </c>
      <c r="B14" s="25"/>
      <c r="C14" s="25"/>
      <c r="D14" s="25"/>
      <c r="E14" s="25"/>
      <c r="F14" s="25"/>
      <c r="G14" s="25"/>
      <c r="H14" s="25"/>
      <c r="I14" s="26"/>
      <c r="J14" s="26"/>
      <c r="K14" s="27"/>
      <c r="L14" s="27"/>
      <c r="M14" s="28" t="str">
        <f aca="false">IF(AND(K14="",L14=""),"",IF(A9="",N(K14),N(K14)+A9*N(L14)))</f>
        <v/>
      </c>
      <c r="N14" s="29"/>
    </row>
    <row r="15" customFormat="false" ht="21" hidden="false" customHeight="true" outlineLevel="0" collapsed="false">
      <c r="A15" s="24" t="n">
        <v>40</v>
      </c>
      <c r="B15" s="25"/>
      <c r="C15" s="25"/>
      <c r="D15" s="25"/>
      <c r="E15" s="25"/>
      <c r="F15" s="25"/>
      <c r="G15" s="25"/>
      <c r="H15" s="25"/>
      <c r="I15" s="26"/>
      <c r="J15" s="26"/>
      <c r="K15" s="27"/>
      <c r="L15" s="27"/>
      <c r="M15" s="28" t="str">
        <f aca="false">IF(AND(K15="",L15=""),"",IF(A9="",N(K15),N(K15)+A9*N(L15)))</f>
        <v/>
      </c>
      <c r="N15" s="29"/>
    </row>
    <row r="16" customFormat="false" ht="21" hidden="false" customHeight="true" outlineLevel="0" collapsed="false">
      <c r="A16" s="24" t="n">
        <v>50</v>
      </c>
      <c r="B16" s="25"/>
      <c r="C16" s="25"/>
      <c r="D16" s="25"/>
      <c r="E16" s="25"/>
      <c r="F16" s="25"/>
      <c r="G16" s="25"/>
      <c r="H16" s="25"/>
      <c r="I16" s="26"/>
      <c r="J16" s="26"/>
      <c r="K16" s="27"/>
      <c r="L16" s="27"/>
      <c r="M16" s="28" t="str">
        <f aca="false">IF(AND(K16="",L16=""),"",IF(A9="",N(K16),N(K16)+A9*N(L16)))</f>
        <v/>
      </c>
      <c r="N16" s="29"/>
    </row>
    <row r="17" customFormat="false" ht="21" hidden="false" customHeight="true" outlineLevel="0" collapsed="false">
      <c r="A17" s="24" t="n">
        <v>60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  <c r="M17" s="28" t="str">
        <f aca="false">IF(AND(K17="",L17=""),"",IF(A9="",N(K17),N(K17)+A9*N(L17)))</f>
        <v/>
      </c>
      <c r="N17" s="29"/>
    </row>
    <row r="18" customFormat="false" ht="21" hidden="false" customHeight="true" outlineLevel="0" collapsed="false">
      <c r="A18" s="24" t="n">
        <v>70</v>
      </c>
      <c r="B18" s="25"/>
      <c r="C18" s="25"/>
      <c r="D18" s="25"/>
      <c r="E18" s="25"/>
      <c r="F18" s="25"/>
      <c r="G18" s="25"/>
      <c r="H18" s="25"/>
      <c r="I18" s="26"/>
      <c r="J18" s="26"/>
      <c r="K18" s="27"/>
      <c r="L18" s="27"/>
      <c r="M18" s="28" t="str">
        <f aca="false">IF(AND(K18="",L18=""),"",IF(A9="",N(K18),N(K18)+A9*N(L18)))</f>
        <v/>
      </c>
      <c r="N18" s="29"/>
    </row>
    <row r="19" customFormat="false" ht="21" hidden="false" customHeight="true" outlineLevel="0" collapsed="false">
      <c r="A19" s="24" t="n">
        <v>80</v>
      </c>
      <c r="B19" s="25"/>
      <c r="C19" s="25"/>
      <c r="D19" s="25"/>
      <c r="E19" s="25"/>
      <c r="F19" s="25"/>
      <c r="G19" s="25"/>
      <c r="H19" s="25"/>
      <c r="I19" s="26"/>
      <c r="J19" s="26"/>
      <c r="K19" s="27"/>
      <c r="L19" s="27"/>
      <c r="M19" s="28" t="str">
        <f aca="false">IF(AND(K19="",L19=""),"",IF(A9="",N(K19),N(K19)+A9*N(L19)))</f>
        <v/>
      </c>
      <c r="N19" s="29"/>
    </row>
    <row r="20" customFormat="false" ht="21" hidden="false" customHeight="true" outlineLevel="0" collapsed="false">
      <c r="A20" s="24" t="n">
        <v>90</v>
      </c>
      <c r="B20" s="25"/>
      <c r="C20" s="25"/>
      <c r="D20" s="25"/>
      <c r="E20" s="25"/>
      <c r="F20" s="25"/>
      <c r="G20" s="25"/>
      <c r="H20" s="25"/>
      <c r="I20" s="26"/>
      <c r="J20" s="26"/>
      <c r="K20" s="27"/>
      <c r="L20" s="27"/>
      <c r="M20" s="28" t="str">
        <f aca="false">IF(AND(K20="",L20=""),"",IF(A9="",N(K20),N(K20)+A9*N(L20)))</f>
        <v/>
      </c>
      <c r="N20" s="29"/>
    </row>
    <row r="21" customFormat="false" ht="21" hidden="false" customHeight="true" outlineLevel="0" collapsed="false">
      <c r="A21" s="24" t="n">
        <v>100</v>
      </c>
      <c r="B21" s="25"/>
      <c r="C21" s="25"/>
      <c r="D21" s="25"/>
      <c r="E21" s="25"/>
      <c r="F21" s="25"/>
      <c r="G21" s="25"/>
      <c r="H21" s="25"/>
      <c r="I21" s="26"/>
      <c r="J21" s="26"/>
      <c r="K21" s="27"/>
      <c r="L21" s="27"/>
      <c r="M21" s="28" t="str">
        <f aca="false">IF(AND(K21="",L21=""),"",IF(A9="",N(K21),N(K21)+A9*N(L21)))</f>
        <v/>
      </c>
      <c r="N21" s="29"/>
    </row>
    <row r="22" customFormat="false" ht="21" hidden="false" customHeight="true" outlineLevel="0" collapsed="false">
      <c r="A22" s="24" t="n">
        <v>110</v>
      </c>
      <c r="B22" s="25"/>
      <c r="C22" s="25"/>
      <c r="D22" s="25"/>
      <c r="E22" s="25"/>
      <c r="F22" s="25"/>
      <c r="G22" s="25"/>
      <c r="H22" s="25"/>
      <c r="I22" s="26"/>
      <c r="J22" s="26"/>
      <c r="K22" s="27"/>
      <c r="L22" s="27"/>
      <c r="M22" s="28" t="str">
        <f aca="false">IF(AND(K22="",L22=""),"",IF(A9="",N(K22),N(K22)+A9*N(L22)))</f>
        <v/>
      </c>
      <c r="N22" s="29"/>
    </row>
    <row r="23" customFormat="false" ht="21" hidden="false" customHeight="true" outlineLevel="0" collapsed="false">
      <c r="A23" s="24" t="n">
        <v>120</v>
      </c>
      <c r="B23" s="25"/>
      <c r="C23" s="25"/>
      <c r="D23" s="25"/>
      <c r="E23" s="25"/>
      <c r="F23" s="25"/>
      <c r="G23" s="25"/>
      <c r="H23" s="25"/>
      <c r="I23" s="26"/>
      <c r="J23" s="26"/>
      <c r="K23" s="27"/>
      <c r="L23" s="27"/>
      <c r="M23" s="28" t="str">
        <f aca="false">IF(AND(K23="",L23=""),"",IF(A9="",N(K23),N(K23)+A9*N(L23)))</f>
        <v/>
      </c>
      <c r="N23" s="29"/>
    </row>
    <row r="24" customFormat="false" ht="21" hidden="false" customHeight="true" outlineLevel="0" collapsed="false">
      <c r="A24" s="24" t="n">
        <v>130</v>
      </c>
      <c r="B24" s="25"/>
      <c r="C24" s="25"/>
      <c r="D24" s="25"/>
      <c r="E24" s="25"/>
      <c r="F24" s="25"/>
      <c r="G24" s="25"/>
      <c r="H24" s="25"/>
      <c r="I24" s="26"/>
      <c r="J24" s="26"/>
      <c r="K24" s="27"/>
      <c r="L24" s="27"/>
      <c r="M24" s="28" t="str">
        <f aca="false">IF(AND(K24="",L24=""),"",IF(A9="",N(K24),N(K24)+A9*N(L24)))</f>
        <v/>
      </c>
      <c r="N24" s="29"/>
    </row>
    <row r="25" customFormat="false" ht="21" hidden="false" customHeight="true" outlineLevel="0" collapsed="false">
      <c r="A25" s="30" t="n">
        <v>140</v>
      </c>
      <c r="B25" s="31"/>
      <c r="C25" s="31"/>
      <c r="D25" s="31"/>
      <c r="E25" s="31"/>
      <c r="F25" s="31"/>
      <c r="G25" s="31"/>
      <c r="H25" s="31"/>
      <c r="I25" s="32"/>
      <c r="J25" s="32"/>
      <c r="K25" s="33"/>
      <c r="L25" s="33"/>
      <c r="M25" s="34" t="str">
        <f aca="false">IF(AND(K25="",L25=""),"",IF(A9="",N(K25),N(K25)+A9*N(L25)))</f>
        <v/>
      </c>
      <c r="N25" s="35"/>
    </row>
    <row r="27" customFormat="false" ht="15" hidden="false" customHeight="true" outlineLevel="0" collapsed="false">
      <c r="A27" s="36" t="s">
        <v>34</v>
      </c>
      <c r="B27" s="36"/>
      <c r="C27" s="36"/>
      <c r="D27" s="36"/>
      <c r="E27" s="36"/>
      <c r="F27" s="37" t="s">
        <v>35</v>
      </c>
      <c r="G27" s="37"/>
      <c r="H27" s="37"/>
      <c r="I27" s="37"/>
      <c r="J27" s="37"/>
      <c r="K27" s="37"/>
      <c r="L27" s="37"/>
      <c r="M27" s="38" t="n">
        <f aca="false">SUM(K12:K25)</f>
        <v>0</v>
      </c>
      <c r="N27" s="39"/>
    </row>
    <row r="28" customFormat="false" ht="15" hidden="false" customHeight="false" outlineLevel="0" collapsed="false">
      <c r="A28" s="36"/>
      <c r="B28" s="36"/>
      <c r="C28" s="36"/>
      <c r="D28" s="36"/>
      <c r="E28" s="36"/>
      <c r="F28" s="40" t="s">
        <v>36</v>
      </c>
      <c r="G28" s="40"/>
      <c r="H28" s="40"/>
      <c r="I28" s="40"/>
      <c r="J28" s="40"/>
      <c r="K28" s="40"/>
      <c r="L28" s="40"/>
      <c r="M28" s="41" t="n">
        <f aca="false">SUM(L12:L25)</f>
        <v>0</v>
      </c>
      <c r="N28" s="42"/>
    </row>
    <row r="29" customFormat="false" ht="15" hidden="false" customHeight="false" outlineLevel="0" collapsed="false">
      <c r="A29" s="36"/>
      <c r="B29" s="36"/>
      <c r="C29" s="36"/>
      <c r="D29" s="36"/>
      <c r="E29" s="36"/>
      <c r="F29" s="40" t="s">
        <v>37</v>
      </c>
      <c r="G29" s="40"/>
      <c r="H29" s="40"/>
      <c r="I29" s="40"/>
      <c r="J29" s="40"/>
      <c r="K29" s="40"/>
      <c r="L29" s="40"/>
      <c r="M29" s="41" t="str">
        <f aca="false">IF(A9="","",M27+A9*M28)</f>
        <v/>
      </c>
      <c r="N29" s="42"/>
    </row>
    <row r="30" customFormat="false" ht="15" hidden="false" customHeight="false" outlineLevel="0" collapsed="false">
      <c r="A30" s="36"/>
      <c r="B30" s="36"/>
      <c r="C30" s="36"/>
      <c r="D30" s="36"/>
      <c r="E30" s="36"/>
      <c r="F30" s="40" t="s">
        <v>38</v>
      </c>
      <c r="G30" s="40"/>
      <c r="H30" s="40"/>
      <c r="I30" s="40"/>
      <c r="J30" s="40"/>
      <c r="K30" s="40"/>
      <c r="L30" s="40"/>
      <c r="M30" s="41" t="str">
        <f aca="false">IF(OR(A9="",A9=0),"",M28+M27/A9)</f>
        <v/>
      </c>
      <c r="N30" s="42"/>
    </row>
    <row r="31" customFormat="false" ht="15" hidden="false" customHeight="false" outlineLevel="0" collapsed="false">
      <c r="A31" s="36"/>
      <c r="B31" s="36"/>
      <c r="C31" s="36"/>
      <c r="D31" s="36"/>
      <c r="E31" s="36"/>
      <c r="F31" s="43" t="s">
        <v>39</v>
      </c>
      <c r="G31" s="43"/>
      <c r="H31" s="43"/>
      <c r="I31" s="43"/>
      <c r="J31" s="43"/>
      <c r="K31" s="43"/>
      <c r="L31" s="43"/>
      <c r="M31" s="44" t="str">
        <f aca="false">IF(OR(E9="",M30=""),"",M30*E9/60)</f>
        <v/>
      </c>
      <c r="N31" s="45"/>
    </row>
    <row r="33" customFormat="false" ht="15" hidden="false" customHeight="true" outlineLevel="0" collapsed="false">
      <c r="A33" s="46" t="s">
        <v>40</v>
      </c>
      <c r="B33" s="46"/>
      <c r="C33" s="46"/>
      <c r="D33" s="47" t="s">
        <v>41</v>
      </c>
      <c r="E33" s="47" t="s">
        <v>42</v>
      </c>
      <c r="F33" s="47"/>
      <c r="G33" s="47"/>
      <c r="H33" s="48" t="s">
        <v>43</v>
      </c>
      <c r="I33" s="48"/>
      <c r="J33" s="48"/>
      <c r="K33" s="48"/>
      <c r="L33" s="48"/>
      <c r="M33" s="48"/>
      <c r="N33" s="48"/>
    </row>
    <row r="34" customFormat="false" ht="15" hidden="false" customHeight="true" outlineLevel="0" collapsed="false">
      <c r="A34" s="49" t="s">
        <v>44</v>
      </c>
      <c r="B34" s="49"/>
      <c r="C34" s="49"/>
      <c r="D34" s="50" t="s">
        <v>44</v>
      </c>
      <c r="E34" s="50" t="s">
        <v>44</v>
      </c>
      <c r="F34" s="50"/>
      <c r="G34" s="50"/>
      <c r="H34" s="51" t="s">
        <v>44</v>
      </c>
      <c r="I34" s="51"/>
      <c r="J34" s="51"/>
      <c r="K34" s="51"/>
      <c r="L34" s="51"/>
      <c r="M34" s="51"/>
      <c r="N34" s="51"/>
    </row>
    <row r="35" customFormat="false" ht="15" hidden="false" customHeight="true" outlineLevel="0" collapsed="false">
      <c r="A35" s="49"/>
      <c r="B35" s="49"/>
      <c r="C35" s="49"/>
      <c r="D35" s="50"/>
      <c r="E35" s="50"/>
      <c r="F35" s="50"/>
      <c r="G35" s="50"/>
      <c r="H35" s="51"/>
      <c r="I35" s="51"/>
      <c r="J35" s="51"/>
      <c r="K35" s="51"/>
      <c r="L35" s="51"/>
      <c r="M35" s="51"/>
      <c r="N35" s="51"/>
    </row>
    <row r="37" customFormat="false" ht="15" hidden="false" customHeight="true" outlineLevel="0" collapsed="false">
      <c r="A37" s="52" t="s">
        <v>45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customFormat="false" ht="15" hidden="false" customHeight="false" outlineLevel="0" collapsed="false">
      <c r="A38" s="53" t="s">
        <v>46</v>
      </c>
      <c r="B38" s="54" t="s">
        <v>47</v>
      </c>
      <c r="C38" s="54"/>
      <c r="D38" s="54"/>
      <c r="E38" s="54"/>
      <c r="F38" s="54"/>
      <c r="G38" s="54"/>
      <c r="H38" s="54" t="s">
        <v>48</v>
      </c>
      <c r="I38" s="54"/>
      <c r="J38" s="54"/>
      <c r="K38" s="54" t="s">
        <v>49</v>
      </c>
      <c r="L38" s="54"/>
      <c r="M38" s="55" t="s">
        <v>50</v>
      </c>
      <c r="N38" s="55"/>
    </row>
    <row r="39" customFormat="false" ht="15" hidden="false" customHeight="false" outlineLevel="0" collapsed="false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  <c r="N39" s="58"/>
    </row>
    <row r="40" customFormat="false" ht="15" hidden="false" customHeight="false" outlineLevel="0" collapsed="false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  <c r="N40" s="58"/>
    </row>
    <row r="41" customFormat="false" ht="15" hidden="false" customHeight="false" outlineLevel="0" collapsed="false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  <c r="N41" s="61"/>
    </row>
  </sheetData>
  <mergeCells count="62">
    <mergeCell ref="A1:C2"/>
    <mergeCell ref="D1:L2"/>
    <mergeCell ref="A4:B4"/>
    <mergeCell ref="C4:D4"/>
    <mergeCell ref="E4:F4"/>
    <mergeCell ref="G4:J4"/>
    <mergeCell ref="K4:N4"/>
    <mergeCell ref="A5:B5"/>
    <mergeCell ref="C5:D5"/>
    <mergeCell ref="E5:F5"/>
    <mergeCell ref="G5:J5"/>
    <mergeCell ref="K5:N5"/>
    <mergeCell ref="A6:B6"/>
    <mergeCell ref="C6:D6"/>
    <mergeCell ref="E6:F6"/>
    <mergeCell ref="G6:J6"/>
    <mergeCell ref="K6:N6"/>
    <mergeCell ref="A7:B7"/>
    <mergeCell ref="C7:D7"/>
    <mergeCell ref="E7:F7"/>
    <mergeCell ref="G7:J7"/>
    <mergeCell ref="K7:N7"/>
    <mergeCell ref="A8:B8"/>
    <mergeCell ref="C8:D8"/>
    <mergeCell ref="E8:F8"/>
    <mergeCell ref="G8:J8"/>
    <mergeCell ref="K8:N8"/>
    <mergeCell ref="A9:B9"/>
    <mergeCell ref="C9:D9"/>
    <mergeCell ref="E9:F9"/>
    <mergeCell ref="G9:J9"/>
    <mergeCell ref="K9:N9"/>
    <mergeCell ref="A27:E31"/>
    <mergeCell ref="F27:L27"/>
    <mergeCell ref="F28:L28"/>
    <mergeCell ref="F29:L29"/>
    <mergeCell ref="F30:L30"/>
    <mergeCell ref="F31:L31"/>
    <mergeCell ref="A33:C33"/>
    <mergeCell ref="E33:G33"/>
    <mergeCell ref="H33:N33"/>
    <mergeCell ref="A34:C35"/>
    <mergeCell ref="D34:D35"/>
    <mergeCell ref="E34:G35"/>
    <mergeCell ref="H34:N35"/>
    <mergeCell ref="A37:N37"/>
    <mergeCell ref="B38:G38"/>
    <mergeCell ref="H38:J38"/>
    <mergeCell ref="K38:L38"/>
    <mergeCell ref="M38:N38"/>
    <mergeCell ref="B39:G39"/>
    <mergeCell ref="H39:J39"/>
    <mergeCell ref="K39:L39"/>
    <mergeCell ref="M39:N39"/>
    <mergeCell ref="B40:G40"/>
    <mergeCell ref="H40:J40"/>
    <mergeCell ref="K40:L40"/>
    <mergeCell ref="M40:N40"/>
    <mergeCell ref="B41:G41"/>
    <mergeCell ref="H41:J41"/>
    <mergeCell ref="K41:L41"/>
    <mergeCell ref="M41:N41"/>
  </mergeCells>
  <dataValidations count="1">
    <dataValidation allowBlank="true" errorStyle="stop" operator="greaterThanOrEqual" showDropDown="false" showErrorMessage="false" showInputMessage="false" sqref="K12:L25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工艺卡模板 - metronq.com&amp;R&amp;8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4"/>
    <col collapsed="false" customWidth="true" hidden="false" outlineLevel="0" max="2" min="2" style="0" width="45.6"/>
    <col collapsed="false" customWidth="true" hidden="false" outlineLevel="0" max="4" min="3" style="0" width="24"/>
    <col collapsed="false" customWidth="true" hidden="false" outlineLevel="0" max="7" min="5" style="0" width="10.8"/>
    <col collapsed="false" customWidth="true" hidden="false" outlineLevel="0" max="9" min="8" style="0" width="9.6"/>
    <col collapsed="false" customWidth="true" hidden="false" outlineLevel="0" max="11" min="10" style="0" width="10.8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51</v>
      </c>
      <c r="E1" s="2"/>
      <c r="F1" s="2"/>
      <c r="G1" s="2"/>
      <c r="H1" s="2"/>
      <c r="I1" s="2"/>
      <c r="J1" s="3" t="s">
        <v>2</v>
      </c>
      <c r="K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5" t="s">
        <v>3</v>
      </c>
      <c r="K2" s="6" t="s">
        <v>4</v>
      </c>
    </row>
    <row r="4" customFormat="false" ht="12" hidden="false" customHeight="true" outlineLevel="0" collapsed="false">
      <c r="A4" s="7" t="s">
        <v>7</v>
      </c>
      <c r="B4" s="7"/>
      <c r="C4" s="8" t="s">
        <v>8</v>
      </c>
      <c r="D4" s="8"/>
      <c r="E4" s="8" t="s">
        <v>20</v>
      </c>
      <c r="F4" s="8"/>
      <c r="G4" s="8"/>
      <c r="H4" s="8"/>
      <c r="I4" s="9" t="s">
        <v>52</v>
      </c>
      <c r="J4" s="9"/>
      <c r="K4" s="9"/>
    </row>
    <row r="5" customFormat="false" ht="18.75" hidden="false" customHeight="true" outlineLevel="0" collapsed="false">
      <c r="A5" s="10"/>
      <c r="B5" s="10"/>
      <c r="C5" s="11"/>
      <c r="D5" s="11"/>
      <c r="E5" s="11"/>
      <c r="F5" s="11"/>
      <c r="G5" s="11"/>
      <c r="H5" s="11"/>
      <c r="I5" s="12"/>
      <c r="J5" s="12"/>
      <c r="K5" s="12"/>
    </row>
    <row r="6" customFormat="false" ht="12" hidden="false" customHeight="true" outlineLevel="0" collapsed="false">
      <c r="A6" s="13" t="s">
        <v>22</v>
      </c>
      <c r="B6" s="13"/>
      <c r="C6" s="14" t="s">
        <v>53</v>
      </c>
      <c r="D6" s="14"/>
      <c r="E6" s="14" t="s">
        <v>24</v>
      </c>
      <c r="F6" s="14"/>
      <c r="G6" s="14"/>
      <c r="H6" s="14"/>
      <c r="I6" s="15" t="s">
        <v>54</v>
      </c>
      <c r="J6" s="15"/>
      <c r="K6" s="15"/>
    </row>
    <row r="7" customFormat="false" ht="18.75" hidden="false" customHeight="true" outlineLevel="0" collapsed="false">
      <c r="A7" s="17"/>
      <c r="B7" s="17"/>
      <c r="C7" s="19"/>
      <c r="D7" s="19"/>
      <c r="E7" s="19"/>
      <c r="F7" s="19"/>
      <c r="G7" s="19"/>
      <c r="H7" s="19"/>
      <c r="I7" s="20"/>
      <c r="J7" s="20"/>
      <c r="K7" s="20"/>
    </row>
    <row r="9" customFormat="false" ht="15" hidden="false" customHeight="true" outlineLevel="0" collapsed="false">
      <c r="A9" s="62" t="s">
        <v>55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customFormat="false" ht="15" hidden="false" customHeight="false" outlineLevel="0" collapsed="false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customFormat="false" ht="15" hidden="false" customHeight="false" outlineLevel="0" collapsed="false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</row>
    <row r="12" customFormat="false" ht="15" hidden="false" customHeight="false" outlineLevel="0" collapsed="false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customFormat="false" ht="15" hidden="false" customHeight="false" outlineLevel="0" collapsed="false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customFormat="false" ht="15" hidden="false" customHeight="false" outlineLevel="0" collapsed="false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customFormat="false" ht="15" hidden="false" customHeight="false" outlineLevel="0" collapsed="false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6" customFormat="false" ht="15" hidden="false" customHeight="false" outlineLevel="0" collapsed="false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customFormat="false" ht="15" hidden="false" customHeight="false" outlineLevel="0" collapsed="false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</row>
    <row r="18" customFormat="false" ht="15" hidden="false" customHeight="false" outlineLevel="0" collapsed="false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customFormat="false" ht="15" hidden="false" customHeight="false" outlineLevel="0" collapsed="false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customFormat="false" ht="15" hidden="false" customHeight="false" outlineLevel="0" collapsed="false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customFormat="false" ht="15" hidden="false" customHeight="false" outlineLevel="0" collapsed="false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customFormat="false" ht="15" hidden="false" customHeight="false" outlineLevel="0" collapsed="false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4" customFormat="false" ht="30" hidden="false" customHeight="true" outlineLevel="0" collapsed="false">
      <c r="A24" s="21" t="s">
        <v>56</v>
      </c>
      <c r="B24" s="22" t="s">
        <v>57</v>
      </c>
      <c r="C24" s="22" t="s">
        <v>25</v>
      </c>
      <c r="D24" s="22" t="s">
        <v>26</v>
      </c>
      <c r="E24" s="63" t="s">
        <v>58</v>
      </c>
      <c r="F24" s="63" t="s">
        <v>59</v>
      </c>
      <c r="G24" s="63" t="s">
        <v>60</v>
      </c>
      <c r="H24" s="63" t="s">
        <v>61</v>
      </c>
      <c r="I24" s="22" t="s">
        <v>62</v>
      </c>
      <c r="J24" s="63" t="s">
        <v>63</v>
      </c>
      <c r="K24" s="64" t="s">
        <v>64</v>
      </c>
    </row>
    <row r="25" customFormat="false" ht="19.5" hidden="false" customHeight="true" outlineLevel="0" collapsed="false">
      <c r="A25" s="24" t="n">
        <v>1</v>
      </c>
      <c r="B25" s="25"/>
      <c r="C25" s="25"/>
      <c r="D25" s="25"/>
      <c r="E25" s="26"/>
      <c r="F25" s="26"/>
      <c r="G25" s="26"/>
      <c r="H25" s="26"/>
      <c r="I25" s="26"/>
      <c r="J25" s="26"/>
      <c r="K25" s="65" t="str">
        <f aca="false">IF(OR(J25="",G25="",F25="",G25=0,F25=0),"",J25*IF(I25="",1,I25)/(G25*F25))</f>
        <v/>
      </c>
    </row>
    <row r="26" customFormat="false" ht="19.5" hidden="false" customHeight="true" outlineLevel="0" collapsed="false">
      <c r="A26" s="24" t="n">
        <v>2</v>
      </c>
      <c r="B26" s="25"/>
      <c r="C26" s="25"/>
      <c r="D26" s="25"/>
      <c r="E26" s="26"/>
      <c r="F26" s="26"/>
      <c r="G26" s="26"/>
      <c r="H26" s="26"/>
      <c r="I26" s="26"/>
      <c r="J26" s="26"/>
      <c r="K26" s="65" t="str">
        <f aca="false">IF(OR(J26="",G26="",F26="",G26=0,F26=0),"",J26*IF(I26="",1,I26)/(G26*F26))</f>
        <v/>
      </c>
    </row>
    <row r="27" customFormat="false" ht="19.5" hidden="false" customHeight="true" outlineLevel="0" collapsed="false">
      <c r="A27" s="24" t="n">
        <v>3</v>
      </c>
      <c r="B27" s="25"/>
      <c r="C27" s="25"/>
      <c r="D27" s="25"/>
      <c r="E27" s="26"/>
      <c r="F27" s="26"/>
      <c r="G27" s="26"/>
      <c r="H27" s="26"/>
      <c r="I27" s="26"/>
      <c r="J27" s="26"/>
      <c r="K27" s="65" t="str">
        <f aca="false">IF(OR(J27="",G27="",F27="",G27=0,F27=0),"",J27*IF(I27="",1,I27)/(G27*F27))</f>
        <v/>
      </c>
    </row>
    <row r="28" customFormat="false" ht="19.5" hidden="false" customHeight="true" outlineLevel="0" collapsed="false">
      <c r="A28" s="24" t="n">
        <v>4</v>
      </c>
      <c r="B28" s="25"/>
      <c r="C28" s="25"/>
      <c r="D28" s="25"/>
      <c r="E28" s="26"/>
      <c r="F28" s="26"/>
      <c r="G28" s="26"/>
      <c r="H28" s="26"/>
      <c r="I28" s="26"/>
      <c r="J28" s="26"/>
      <c r="K28" s="65" t="str">
        <f aca="false">IF(OR(J28="",G28="",F28="",G28=0,F28=0),"",J28*IF(I28="",1,I28)/(G28*F28))</f>
        <v/>
      </c>
    </row>
    <row r="29" customFormat="false" ht="19.5" hidden="false" customHeight="true" outlineLevel="0" collapsed="false">
      <c r="A29" s="24" t="n">
        <v>5</v>
      </c>
      <c r="B29" s="25"/>
      <c r="C29" s="25"/>
      <c r="D29" s="25"/>
      <c r="E29" s="26"/>
      <c r="F29" s="26"/>
      <c r="G29" s="26"/>
      <c r="H29" s="26"/>
      <c r="I29" s="26"/>
      <c r="J29" s="26"/>
      <c r="K29" s="65" t="str">
        <f aca="false">IF(OR(J29="",G29="",F29="",G29=0,F29=0),"",J29*IF(I29="",1,I29)/(G29*F29))</f>
        <v/>
      </c>
    </row>
    <row r="30" customFormat="false" ht="19.5" hidden="false" customHeight="true" outlineLevel="0" collapsed="false">
      <c r="A30" s="24" t="n">
        <v>6</v>
      </c>
      <c r="B30" s="25"/>
      <c r="C30" s="25"/>
      <c r="D30" s="25"/>
      <c r="E30" s="26"/>
      <c r="F30" s="26"/>
      <c r="G30" s="26"/>
      <c r="H30" s="26"/>
      <c r="I30" s="26"/>
      <c r="J30" s="26"/>
      <c r="K30" s="65" t="str">
        <f aca="false">IF(OR(J30="",G30="",F30="",G30=0,F30=0),"",J30*IF(I30="",1,I30)/(G30*F30))</f>
        <v/>
      </c>
    </row>
    <row r="31" customFormat="false" ht="19.5" hidden="false" customHeight="true" outlineLevel="0" collapsed="false">
      <c r="A31" s="24" t="n">
        <v>7</v>
      </c>
      <c r="B31" s="25"/>
      <c r="C31" s="25"/>
      <c r="D31" s="25"/>
      <c r="E31" s="26"/>
      <c r="F31" s="26"/>
      <c r="G31" s="26"/>
      <c r="H31" s="26"/>
      <c r="I31" s="26"/>
      <c r="J31" s="26"/>
      <c r="K31" s="65" t="str">
        <f aca="false">IF(OR(J31="",G31="",F31="",G31=0,F31=0),"",J31*IF(I31="",1,I31)/(G31*F31))</f>
        <v/>
      </c>
    </row>
    <row r="32" customFormat="false" ht="19.5" hidden="false" customHeight="true" outlineLevel="0" collapsed="false">
      <c r="A32" s="24" t="n">
        <v>8</v>
      </c>
      <c r="B32" s="25"/>
      <c r="C32" s="25"/>
      <c r="D32" s="25"/>
      <c r="E32" s="26"/>
      <c r="F32" s="26"/>
      <c r="G32" s="26"/>
      <c r="H32" s="26"/>
      <c r="I32" s="26"/>
      <c r="J32" s="26"/>
      <c r="K32" s="65" t="str">
        <f aca="false">IF(OR(J32="",G32="",F32="",G32=0,F32=0),"",J32*IF(I32="",1,I32)/(G32*F32))</f>
        <v/>
      </c>
    </row>
    <row r="33" customFormat="false" ht="19.5" hidden="false" customHeight="true" outlineLevel="0" collapsed="false">
      <c r="A33" s="24" t="n">
        <v>9</v>
      </c>
      <c r="B33" s="25"/>
      <c r="C33" s="25"/>
      <c r="D33" s="25"/>
      <c r="E33" s="26"/>
      <c r="F33" s="26"/>
      <c r="G33" s="26"/>
      <c r="H33" s="26"/>
      <c r="I33" s="26"/>
      <c r="J33" s="26"/>
      <c r="K33" s="65" t="str">
        <f aca="false">IF(OR(J33="",G33="",F33="",G33=0,F33=0),"",J33*IF(I33="",1,I33)/(G33*F33))</f>
        <v/>
      </c>
    </row>
    <row r="34" customFormat="false" ht="19.5" hidden="false" customHeight="true" outlineLevel="0" collapsed="false">
      <c r="A34" s="30" t="n">
        <v>10</v>
      </c>
      <c r="B34" s="31"/>
      <c r="C34" s="31"/>
      <c r="D34" s="31"/>
      <c r="E34" s="32"/>
      <c r="F34" s="32"/>
      <c r="G34" s="32"/>
      <c r="H34" s="32"/>
      <c r="I34" s="32"/>
      <c r="J34" s="32"/>
      <c r="K34" s="66" t="str">
        <f aca="false">IF(OR(J34="",G34="",F34="",G34=0,F34=0),"",J34*IF(I34="",1,I34)/(G34*F34))</f>
        <v/>
      </c>
    </row>
    <row r="35" customFormat="false" ht="15" hidden="false" customHeight="false" outlineLevel="0" collapsed="false">
      <c r="A35" s="40" t="s">
        <v>65</v>
      </c>
      <c r="B35" s="40"/>
      <c r="C35" s="40"/>
      <c r="D35" s="40"/>
      <c r="E35" s="40"/>
      <c r="F35" s="40"/>
      <c r="G35" s="40"/>
      <c r="H35" s="40"/>
      <c r="I35" s="40"/>
      <c r="J35" s="40"/>
      <c r="K35" s="67" t="n">
        <f aca="false">SUM(K25:K34)</f>
        <v>0</v>
      </c>
    </row>
    <row r="37" customFormat="false" ht="15" hidden="false" customHeight="true" outlineLevel="0" collapsed="false">
      <c r="A37" s="46" t="s">
        <v>40</v>
      </c>
      <c r="B37" s="46"/>
      <c r="C37" s="47" t="s">
        <v>41</v>
      </c>
      <c r="D37" s="47"/>
      <c r="E37" s="47" t="s">
        <v>42</v>
      </c>
      <c r="F37" s="47"/>
      <c r="G37" s="47"/>
      <c r="H37" s="47"/>
      <c r="I37" s="48" t="s">
        <v>43</v>
      </c>
      <c r="J37" s="48"/>
      <c r="K37" s="48"/>
    </row>
    <row r="38" customFormat="false" ht="15" hidden="false" customHeight="false" outlineLevel="0" collapsed="false">
      <c r="A38" s="49" t="s">
        <v>44</v>
      </c>
      <c r="B38" s="49"/>
      <c r="C38" s="50" t="s">
        <v>44</v>
      </c>
      <c r="D38" s="50"/>
      <c r="E38" s="50" t="s">
        <v>44</v>
      </c>
      <c r="F38" s="50"/>
      <c r="G38" s="50"/>
      <c r="H38" s="50"/>
      <c r="I38" s="51" t="s">
        <v>44</v>
      </c>
      <c r="J38" s="51"/>
      <c r="K38" s="51"/>
    </row>
    <row r="39" customFormat="false" ht="15" hidden="false" customHeight="false" outlineLevel="0" collapsed="false">
      <c r="A39" s="49"/>
      <c r="B39" s="49"/>
      <c r="C39" s="50"/>
      <c r="D39" s="50"/>
      <c r="E39" s="50"/>
      <c r="F39" s="50"/>
      <c r="G39" s="50"/>
      <c r="H39" s="50"/>
      <c r="I39" s="51"/>
      <c r="J39" s="51"/>
      <c r="K39" s="51"/>
    </row>
  </sheetData>
  <mergeCells count="28">
    <mergeCell ref="A1:C2"/>
    <mergeCell ref="D1:I2"/>
    <mergeCell ref="A4:B4"/>
    <mergeCell ref="C4:D4"/>
    <mergeCell ref="E4:H4"/>
    <mergeCell ref="I4:K4"/>
    <mergeCell ref="A5:B5"/>
    <mergeCell ref="C5:D5"/>
    <mergeCell ref="E5:H5"/>
    <mergeCell ref="I5:K5"/>
    <mergeCell ref="A6:B6"/>
    <mergeCell ref="C6:D6"/>
    <mergeCell ref="E6:H6"/>
    <mergeCell ref="I6:K6"/>
    <mergeCell ref="A7:B7"/>
    <mergeCell ref="C7:D7"/>
    <mergeCell ref="E7:H7"/>
    <mergeCell ref="I7:K7"/>
    <mergeCell ref="A9:K22"/>
    <mergeCell ref="A35:J35"/>
    <mergeCell ref="A37:B37"/>
    <mergeCell ref="C37:D37"/>
    <mergeCell ref="E37:H37"/>
    <mergeCell ref="I37:K37"/>
    <mergeCell ref="A38:B39"/>
    <mergeCell ref="C38:D39"/>
    <mergeCell ref="E38:H39"/>
    <mergeCell ref="I38:K39"/>
  </mergeCell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工艺卡模板 - metronq.com&amp;R&amp;8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6F99"/>
    <pageSetUpPr fitToPage="tru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8.8"/>
    <col collapsed="false" customWidth="true" hidden="false" outlineLevel="0" max="3" min="3" style="0" width="21.8"/>
    <col collapsed="false" customWidth="true" hidden="false" outlineLevel="0" max="4" min="4" style="0" width="46.4"/>
    <col collapsed="false" customWidth="true" hidden="false" outlineLevel="0" max="5" min="5" style="0" width="23.2"/>
    <col collapsed="false" customWidth="true" hidden="false" outlineLevel="0" max="7" min="6" style="0" width="24.6"/>
    <col collapsed="false" customWidth="true" hidden="false" outlineLevel="0" max="8" min="8" style="0" width="17.4"/>
    <col collapsed="false" customWidth="true" hidden="false" outlineLevel="0" max="12" min="11" style="0" width="10.9"/>
    <col collapsed="false" customWidth="true" hidden="false" outlineLevel="0" max="13" min="13" style="0" width="14.51"/>
    <col collapsed="false" customWidth="true" hidden="false" outlineLevel="0" max="14" min="14" style="0" width="15.9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66</v>
      </c>
      <c r="E1" s="2"/>
      <c r="F1" s="2"/>
      <c r="G1" s="2"/>
      <c r="H1" s="2"/>
      <c r="I1" s="2"/>
      <c r="J1" s="2"/>
      <c r="K1" s="2"/>
      <c r="L1" s="2"/>
      <c r="M1" s="3" t="s">
        <v>2</v>
      </c>
      <c r="N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5" t="s">
        <v>3</v>
      </c>
      <c r="N2" s="6" t="s">
        <v>4</v>
      </c>
    </row>
    <row r="4" customFormat="false" ht="12" hidden="false" customHeight="true" outlineLevel="0" collapsed="false">
      <c r="A4" s="7" t="s">
        <v>5</v>
      </c>
      <c r="B4" s="7"/>
      <c r="C4" s="8" t="s">
        <v>6</v>
      </c>
      <c r="D4" s="8"/>
      <c r="E4" s="8" t="s">
        <v>7</v>
      </c>
      <c r="F4" s="8"/>
      <c r="G4" s="8" t="s">
        <v>8</v>
      </c>
      <c r="H4" s="8"/>
      <c r="I4" s="8"/>
      <c r="J4" s="8"/>
      <c r="K4" s="9" t="s">
        <v>9</v>
      </c>
      <c r="L4" s="9"/>
      <c r="M4" s="9"/>
      <c r="N4" s="9"/>
    </row>
    <row r="5" customFormat="false" ht="18.75" hidden="false" customHeight="true" outlineLevel="0" collapsed="false">
      <c r="A5" s="68" t="s">
        <v>67</v>
      </c>
      <c r="B5" s="68"/>
      <c r="C5" s="11" t="n">
        <v>1</v>
      </c>
      <c r="D5" s="11"/>
      <c r="E5" s="69" t="s">
        <v>68</v>
      </c>
      <c r="F5" s="69"/>
      <c r="G5" s="11" t="s">
        <v>69</v>
      </c>
      <c r="H5" s="11"/>
      <c r="I5" s="11"/>
      <c r="J5" s="11"/>
      <c r="K5" s="12" t="s">
        <v>70</v>
      </c>
      <c r="L5" s="12"/>
      <c r="M5" s="12"/>
      <c r="N5" s="12"/>
    </row>
    <row r="6" customFormat="false" ht="12" hidden="false" customHeight="true" outlineLevel="0" collapsed="false">
      <c r="A6" s="13" t="s">
        <v>10</v>
      </c>
      <c r="B6" s="13"/>
      <c r="C6" s="14" t="s">
        <v>11</v>
      </c>
      <c r="D6" s="14"/>
      <c r="E6" s="14" t="s">
        <v>12</v>
      </c>
      <c r="F6" s="14"/>
      <c r="G6" s="14" t="s">
        <v>13</v>
      </c>
      <c r="H6" s="14"/>
      <c r="I6" s="14"/>
      <c r="J6" s="14"/>
      <c r="K6" s="15" t="s">
        <v>14</v>
      </c>
      <c r="L6" s="15"/>
      <c r="M6" s="15"/>
      <c r="N6" s="15"/>
    </row>
    <row r="7" customFormat="false" ht="18.75" hidden="false" customHeight="true" outlineLevel="0" collapsed="false">
      <c r="A7" s="10" t="n">
        <v>1</v>
      </c>
      <c r="B7" s="10"/>
      <c r="C7" s="11" t="s">
        <v>71</v>
      </c>
      <c r="D7" s="11"/>
      <c r="E7" s="69" t="s">
        <v>72</v>
      </c>
      <c r="F7" s="69"/>
      <c r="G7" s="69" t="s">
        <v>73</v>
      </c>
      <c r="H7" s="69"/>
      <c r="I7" s="69"/>
      <c r="J7" s="69"/>
      <c r="K7" s="16" t="n">
        <v>2.31</v>
      </c>
      <c r="L7" s="16"/>
      <c r="M7" s="16"/>
      <c r="N7" s="16"/>
    </row>
    <row r="8" customFormat="false" ht="12" hidden="false" customHeight="true" outlineLevel="0" collapsed="false">
      <c r="A8" s="13" t="s">
        <v>15</v>
      </c>
      <c r="B8" s="13"/>
      <c r="C8" s="14" t="s">
        <v>16</v>
      </c>
      <c r="D8" s="14"/>
      <c r="E8" s="14" t="s">
        <v>17</v>
      </c>
      <c r="F8" s="14"/>
      <c r="G8" s="14" t="s">
        <v>18</v>
      </c>
      <c r="H8" s="14"/>
      <c r="I8" s="14"/>
      <c r="J8" s="14"/>
      <c r="K8" s="15" t="s">
        <v>19</v>
      </c>
      <c r="L8" s="15"/>
      <c r="M8" s="15"/>
      <c r="N8" s="15"/>
    </row>
    <row r="9" customFormat="false" ht="18.75" hidden="false" customHeight="true" outlineLevel="0" collapsed="false">
      <c r="A9" s="17" t="n">
        <v>50</v>
      </c>
      <c r="B9" s="17"/>
      <c r="C9" s="18" t="n">
        <f aca="false">IF(OR(K7="",A7="",A9="",A7=0),"",K7*ROUNDUP(A9/A7,0))</f>
        <v>115.5</v>
      </c>
      <c r="D9" s="18"/>
      <c r="E9" s="19" t="n">
        <v>180</v>
      </c>
      <c r="F9" s="19"/>
      <c r="G9" s="19" t="s">
        <v>74</v>
      </c>
      <c r="H9" s="19"/>
      <c r="I9" s="19"/>
      <c r="J9" s="19"/>
      <c r="K9" s="20"/>
      <c r="L9" s="20"/>
      <c r="M9" s="20"/>
      <c r="N9" s="20"/>
    </row>
    <row r="11" customFormat="false" ht="33.75" hidden="false" customHeight="true" outlineLevel="0" collapsed="false">
      <c r="A11" s="21" t="s">
        <v>20</v>
      </c>
      <c r="B11" s="22" t="s">
        <v>21</v>
      </c>
      <c r="C11" s="22" t="s">
        <v>22</v>
      </c>
      <c r="D11" s="22" t="s">
        <v>23</v>
      </c>
      <c r="E11" s="22" t="s">
        <v>24</v>
      </c>
      <c r="F11" s="22" t="s">
        <v>25</v>
      </c>
      <c r="G11" s="22" t="s">
        <v>26</v>
      </c>
      <c r="H11" s="22" t="s">
        <v>27</v>
      </c>
      <c r="I11" s="22" t="s">
        <v>28</v>
      </c>
      <c r="J11" s="22" t="s">
        <v>29</v>
      </c>
      <c r="K11" s="22" t="s">
        <v>30</v>
      </c>
      <c r="L11" s="22" t="s">
        <v>31</v>
      </c>
      <c r="M11" s="22" t="s">
        <v>32</v>
      </c>
      <c r="N11" s="23" t="s">
        <v>33</v>
      </c>
    </row>
    <row r="12" customFormat="false" ht="37.5" hidden="false" customHeight="true" outlineLevel="0" collapsed="false">
      <c r="A12" s="24" t="n">
        <v>10</v>
      </c>
      <c r="B12" s="70" t="s">
        <v>75</v>
      </c>
      <c r="C12" s="70" t="s">
        <v>76</v>
      </c>
      <c r="D12" s="70" t="s">
        <v>77</v>
      </c>
      <c r="E12" s="70" t="s">
        <v>78</v>
      </c>
      <c r="F12" s="70" t="s">
        <v>79</v>
      </c>
      <c r="G12" s="70" t="s">
        <v>80</v>
      </c>
      <c r="H12" s="25" t="s">
        <v>81</v>
      </c>
      <c r="I12" s="26" t="s">
        <v>82</v>
      </c>
      <c r="J12" s="26"/>
      <c r="K12" s="27" t="n">
        <v>10</v>
      </c>
      <c r="L12" s="27" t="n">
        <v>2.5</v>
      </c>
      <c r="M12" s="28" t="n">
        <f aca="false">IF(AND(K12="",L12=""),"",IF(A9="",N(K12),N(K12)+A9*N(L12)))</f>
        <v>135</v>
      </c>
      <c r="N12" s="29"/>
    </row>
    <row r="13" customFormat="false" ht="37.5" hidden="false" customHeight="true" outlineLevel="0" collapsed="false">
      <c r="A13" s="24" t="n">
        <v>20</v>
      </c>
      <c r="B13" s="70" t="s">
        <v>83</v>
      </c>
      <c r="C13" s="70" t="s">
        <v>84</v>
      </c>
      <c r="D13" s="70" t="s">
        <v>85</v>
      </c>
      <c r="E13" s="70" t="s">
        <v>86</v>
      </c>
      <c r="F13" s="25" t="s">
        <v>87</v>
      </c>
      <c r="G13" s="70" t="s">
        <v>88</v>
      </c>
      <c r="H13" s="25" t="s">
        <v>89</v>
      </c>
      <c r="I13" s="26" t="s">
        <v>90</v>
      </c>
      <c r="J13" s="26"/>
      <c r="K13" s="27" t="n">
        <v>45</v>
      </c>
      <c r="L13" s="27" t="n">
        <v>4</v>
      </c>
      <c r="M13" s="28" t="n">
        <f aca="false">IF(AND(K13="",L13=""),"",IF(A9="",N(K13),N(K13)+A9*N(L13)))</f>
        <v>245</v>
      </c>
      <c r="N13" s="29"/>
    </row>
    <row r="14" customFormat="false" ht="37.5" hidden="false" customHeight="true" outlineLevel="0" collapsed="false">
      <c r="A14" s="24" t="n">
        <v>30</v>
      </c>
      <c r="B14" s="70" t="s">
        <v>83</v>
      </c>
      <c r="C14" s="70" t="s">
        <v>84</v>
      </c>
      <c r="D14" s="70" t="s">
        <v>91</v>
      </c>
      <c r="E14" s="70" t="s">
        <v>92</v>
      </c>
      <c r="F14" s="25" t="s">
        <v>87</v>
      </c>
      <c r="G14" s="70" t="s">
        <v>88</v>
      </c>
      <c r="H14" s="25" t="s">
        <v>93</v>
      </c>
      <c r="I14" s="26" t="s">
        <v>90</v>
      </c>
      <c r="J14" s="26"/>
      <c r="K14" s="27" t="n">
        <v>20</v>
      </c>
      <c r="L14" s="27" t="n">
        <v>3.5</v>
      </c>
      <c r="M14" s="28" t="n">
        <f aca="false">IF(AND(K14="",L14=""),"",IF(A9="",N(K14),N(K14)+A9*N(L14)))</f>
        <v>195</v>
      </c>
      <c r="N14" s="29"/>
    </row>
    <row r="15" customFormat="false" ht="37.5" hidden="false" customHeight="true" outlineLevel="0" collapsed="false">
      <c r="A15" s="24" t="n">
        <v>40</v>
      </c>
      <c r="B15" s="70" t="s">
        <v>94</v>
      </c>
      <c r="C15" s="70" t="s">
        <v>95</v>
      </c>
      <c r="D15" s="70" t="s">
        <v>96</v>
      </c>
      <c r="E15" s="25" t="s">
        <v>81</v>
      </c>
      <c r="F15" s="25" t="s">
        <v>81</v>
      </c>
      <c r="G15" s="70" t="s">
        <v>97</v>
      </c>
      <c r="H15" s="25" t="s">
        <v>81</v>
      </c>
      <c r="I15" s="26" t="s">
        <v>81</v>
      </c>
      <c r="J15" s="26"/>
      <c r="K15" s="27"/>
      <c r="L15" s="27"/>
      <c r="M15" s="28" t="str">
        <f aca="false">IF(AND(K15="",L15=""),"",IF(A9="",N(K15),N(K15)+A9*N(L15)))</f>
        <v/>
      </c>
      <c r="N15" s="29" t="s">
        <v>98</v>
      </c>
    </row>
    <row r="16" customFormat="false" ht="37.5" hidden="false" customHeight="true" outlineLevel="0" collapsed="false">
      <c r="A16" s="24" t="n">
        <v>50</v>
      </c>
      <c r="B16" s="70" t="s">
        <v>83</v>
      </c>
      <c r="C16" s="70" t="s">
        <v>84</v>
      </c>
      <c r="D16" s="70" t="s">
        <v>99</v>
      </c>
      <c r="E16" s="70" t="s">
        <v>100</v>
      </c>
      <c r="F16" s="25" t="s">
        <v>101</v>
      </c>
      <c r="G16" s="70" t="s">
        <v>102</v>
      </c>
      <c r="H16" s="25" t="s">
        <v>103</v>
      </c>
      <c r="I16" s="26" t="s">
        <v>90</v>
      </c>
      <c r="J16" s="26" t="s">
        <v>104</v>
      </c>
      <c r="K16" s="27" t="n">
        <v>30</v>
      </c>
      <c r="L16" s="27" t="n">
        <v>3</v>
      </c>
      <c r="M16" s="28" t="n">
        <f aca="false">IF(AND(K16="",L16=""),"",IF(A9="",N(K16),N(K16)+A9*N(L16)))</f>
        <v>180</v>
      </c>
      <c r="N16" s="29"/>
    </row>
    <row r="17" customFormat="false" ht="37.5" hidden="false" customHeight="true" outlineLevel="0" collapsed="false">
      <c r="A17" s="24" t="n">
        <v>60</v>
      </c>
      <c r="B17" s="70" t="s">
        <v>83</v>
      </c>
      <c r="C17" s="70" t="s">
        <v>105</v>
      </c>
      <c r="D17" s="70" t="s">
        <v>106</v>
      </c>
      <c r="E17" s="25" t="s">
        <v>107</v>
      </c>
      <c r="F17" s="25" t="s">
        <v>108</v>
      </c>
      <c r="G17" s="70" t="s">
        <v>109</v>
      </c>
      <c r="H17" s="25" t="s">
        <v>110</v>
      </c>
      <c r="I17" s="26" t="s">
        <v>90</v>
      </c>
      <c r="J17" s="26"/>
      <c r="K17" s="27" t="n">
        <v>30</v>
      </c>
      <c r="L17" s="27" t="n">
        <v>2</v>
      </c>
      <c r="M17" s="28" t="n">
        <f aca="false">IF(AND(K17="",L17=""),"",IF(A9="",N(K17),N(K17)+A9*N(L17)))</f>
        <v>130</v>
      </c>
      <c r="N17" s="29"/>
    </row>
    <row r="18" customFormat="false" ht="37.5" hidden="false" customHeight="true" outlineLevel="0" collapsed="false">
      <c r="A18" s="24" t="n">
        <v>70</v>
      </c>
      <c r="B18" s="70" t="s">
        <v>111</v>
      </c>
      <c r="C18" s="70" t="s">
        <v>112</v>
      </c>
      <c r="D18" s="70" t="s">
        <v>113</v>
      </c>
      <c r="E18" s="70" t="s">
        <v>114</v>
      </c>
      <c r="F18" s="70" t="s">
        <v>115</v>
      </c>
      <c r="G18" s="70" t="s">
        <v>116</v>
      </c>
      <c r="H18" s="25" t="s">
        <v>117</v>
      </c>
      <c r="I18" s="26" t="s">
        <v>118</v>
      </c>
      <c r="J18" s="26" t="s">
        <v>104</v>
      </c>
      <c r="K18" s="27" t="n">
        <v>40</v>
      </c>
      <c r="L18" s="27" t="n">
        <v>4</v>
      </c>
      <c r="M18" s="28" t="n">
        <f aca="false">IF(AND(K18="",L18=""),"",IF(A9="",N(K18),N(K18)+A9*N(L18)))</f>
        <v>240</v>
      </c>
      <c r="N18" s="29" t="s">
        <v>119</v>
      </c>
    </row>
    <row r="19" customFormat="false" ht="37.5" hidden="false" customHeight="true" outlineLevel="0" collapsed="false">
      <c r="A19" s="24" t="n">
        <v>80</v>
      </c>
      <c r="B19" s="70" t="s">
        <v>120</v>
      </c>
      <c r="C19" s="70" t="s">
        <v>121</v>
      </c>
      <c r="D19" s="70" t="s">
        <v>122</v>
      </c>
      <c r="E19" s="25" t="s">
        <v>123</v>
      </c>
      <c r="F19" s="70" t="s">
        <v>124</v>
      </c>
      <c r="G19" s="70" t="s">
        <v>125</v>
      </c>
      <c r="H19" s="25" t="s">
        <v>81</v>
      </c>
      <c r="I19" s="26" t="s">
        <v>126</v>
      </c>
      <c r="J19" s="26" t="s">
        <v>104</v>
      </c>
      <c r="K19" s="27" t="n">
        <v>10</v>
      </c>
      <c r="L19" s="27" t="n">
        <v>3</v>
      </c>
      <c r="M19" s="28" t="n">
        <f aca="false">IF(AND(K19="",L19=""),"",IF(A9="",N(K19),N(K19)+A9*N(L19)))</f>
        <v>160</v>
      </c>
      <c r="N19" s="71" t="s">
        <v>127</v>
      </c>
    </row>
    <row r="20" customFormat="false" ht="37.5" hidden="false" customHeight="true" outlineLevel="0" collapsed="false">
      <c r="A20" s="24"/>
      <c r="B20" s="25"/>
      <c r="C20" s="25"/>
      <c r="D20" s="25"/>
      <c r="E20" s="25"/>
      <c r="F20" s="25"/>
      <c r="G20" s="25"/>
      <c r="H20" s="25"/>
      <c r="I20" s="26"/>
      <c r="J20" s="26"/>
      <c r="K20" s="27"/>
      <c r="L20" s="27"/>
      <c r="M20" s="28" t="str">
        <f aca="false">IF(AND(K20="",L20=""),"",IF(A9="",N(K20),N(K20)+A9*N(L20)))</f>
        <v/>
      </c>
      <c r="N20" s="29"/>
    </row>
    <row r="21" customFormat="false" ht="37.5" hidden="false" customHeight="true" outlineLevel="0" collapsed="false">
      <c r="A21" s="24"/>
      <c r="B21" s="25"/>
      <c r="C21" s="25"/>
      <c r="D21" s="25"/>
      <c r="E21" s="25"/>
      <c r="F21" s="25"/>
      <c r="G21" s="25"/>
      <c r="H21" s="25"/>
      <c r="I21" s="26"/>
      <c r="J21" s="26"/>
      <c r="K21" s="27"/>
      <c r="L21" s="27"/>
      <c r="M21" s="28" t="str">
        <f aca="false">IF(AND(K21="",L21=""),"",IF(A9="",N(K21),N(K21)+A9*N(L21)))</f>
        <v/>
      </c>
      <c r="N21" s="29"/>
    </row>
    <row r="22" customFormat="false" ht="37.5" hidden="false" customHeight="true" outlineLevel="0" collapsed="false">
      <c r="A22" s="24"/>
      <c r="B22" s="25"/>
      <c r="C22" s="25"/>
      <c r="D22" s="25"/>
      <c r="E22" s="25"/>
      <c r="F22" s="25"/>
      <c r="G22" s="25"/>
      <c r="H22" s="25"/>
      <c r="I22" s="26"/>
      <c r="J22" s="26"/>
      <c r="K22" s="27"/>
      <c r="L22" s="27"/>
      <c r="M22" s="28" t="str">
        <f aca="false">IF(AND(K22="",L22=""),"",IF(A9="",N(K22),N(K22)+A9*N(L22)))</f>
        <v/>
      </c>
      <c r="N22" s="29"/>
    </row>
    <row r="23" customFormat="false" ht="37.5" hidden="false" customHeight="true" outlineLevel="0" collapsed="false">
      <c r="A23" s="24"/>
      <c r="B23" s="25"/>
      <c r="C23" s="25"/>
      <c r="D23" s="25"/>
      <c r="E23" s="25"/>
      <c r="F23" s="25"/>
      <c r="G23" s="25"/>
      <c r="H23" s="25"/>
      <c r="I23" s="26"/>
      <c r="J23" s="26"/>
      <c r="K23" s="27"/>
      <c r="L23" s="27"/>
      <c r="M23" s="28" t="str">
        <f aca="false">IF(AND(K23="",L23=""),"",IF(A9="",N(K23),N(K23)+A9*N(L23)))</f>
        <v/>
      </c>
      <c r="N23" s="29"/>
    </row>
    <row r="24" customFormat="false" ht="37.5" hidden="false" customHeight="true" outlineLevel="0" collapsed="false">
      <c r="A24" s="24"/>
      <c r="B24" s="25"/>
      <c r="C24" s="25"/>
      <c r="D24" s="25"/>
      <c r="E24" s="25"/>
      <c r="F24" s="25"/>
      <c r="G24" s="25"/>
      <c r="H24" s="25"/>
      <c r="I24" s="26"/>
      <c r="J24" s="26"/>
      <c r="K24" s="27"/>
      <c r="L24" s="27"/>
      <c r="M24" s="28" t="str">
        <f aca="false">IF(AND(K24="",L24=""),"",IF(A9="",N(K24),N(K24)+A9*N(L24)))</f>
        <v/>
      </c>
      <c r="N24" s="29"/>
    </row>
    <row r="25" customFormat="false" ht="37.5" hidden="false" customHeight="true" outlineLevel="0" collapsed="false">
      <c r="A25" s="30"/>
      <c r="B25" s="31"/>
      <c r="C25" s="31"/>
      <c r="D25" s="31"/>
      <c r="E25" s="31"/>
      <c r="F25" s="31"/>
      <c r="G25" s="31"/>
      <c r="H25" s="31"/>
      <c r="I25" s="32"/>
      <c r="J25" s="32"/>
      <c r="K25" s="33"/>
      <c r="L25" s="33"/>
      <c r="M25" s="34" t="str">
        <f aca="false">IF(AND(K25="",L25=""),"",IF(A9="",N(K25),N(K25)+A9*N(L25)))</f>
        <v/>
      </c>
      <c r="N25" s="35"/>
    </row>
    <row r="27" customFormat="false" ht="15" hidden="false" customHeight="true" outlineLevel="0" collapsed="false">
      <c r="A27" s="36" t="s">
        <v>34</v>
      </c>
      <c r="B27" s="36"/>
      <c r="C27" s="36"/>
      <c r="D27" s="36"/>
      <c r="E27" s="36"/>
      <c r="F27" s="37" t="s">
        <v>35</v>
      </c>
      <c r="G27" s="37"/>
      <c r="H27" s="37"/>
      <c r="I27" s="37"/>
      <c r="J27" s="37"/>
      <c r="K27" s="37"/>
      <c r="L27" s="37"/>
      <c r="M27" s="38" t="n">
        <f aca="false">SUM(K12:K25)</f>
        <v>185</v>
      </c>
      <c r="N27" s="39"/>
    </row>
    <row r="28" customFormat="false" ht="15" hidden="false" customHeight="false" outlineLevel="0" collapsed="false">
      <c r="A28" s="36"/>
      <c r="B28" s="36"/>
      <c r="C28" s="36"/>
      <c r="D28" s="36"/>
      <c r="E28" s="36"/>
      <c r="F28" s="40" t="s">
        <v>36</v>
      </c>
      <c r="G28" s="40"/>
      <c r="H28" s="40"/>
      <c r="I28" s="40"/>
      <c r="J28" s="40"/>
      <c r="K28" s="40"/>
      <c r="L28" s="40"/>
      <c r="M28" s="41" t="n">
        <f aca="false">SUM(L12:L25)</f>
        <v>22</v>
      </c>
      <c r="N28" s="42"/>
    </row>
    <row r="29" customFormat="false" ht="15" hidden="false" customHeight="false" outlineLevel="0" collapsed="false">
      <c r="A29" s="36"/>
      <c r="B29" s="36"/>
      <c r="C29" s="36"/>
      <c r="D29" s="36"/>
      <c r="E29" s="36"/>
      <c r="F29" s="40" t="s">
        <v>37</v>
      </c>
      <c r="G29" s="40"/>
      <c r="H29" s="40"/>
      <c r="I29" s="40"/>
      <c r="J29" s="40"/>
      <c r="K29" s="40"/>
      <c r="L29" s="40"/>
      <c r="M29" s="41" t="n">
        <f aca="false">IF(A9="","",M27+A9*M28)</f>
        <v>1285</v>
      </c>
      <c r="N29" s="42"/>
    </row>
    <row r="30" customFormat="false" ht="15" hidden="false" customHeight="false" outlineLevel="0" collapsed="false">
      <c r="A30" s="36"/>
      <c r="B30" s="36"/>
      <c r="C30" s="36"/>
      <c r="D30" s="36"/>
      <c r="E30" s="36"/>
      <c r="F30" s="40" t="s">
        <v>38</v>
      </c>
      <c r="G30" s="40"/>
      <c r="H30" s="40"/>
      <c r="I30" s="40"/>
      <c r="J30" s="40"/>
      <c r="K30" s="40"/>
      <c r="L30" s="40"/>
      <c r="M30" s="41" t="n">
        <f aca="false">IF(OR(A9="",A9=0),"",M28+M27/A9)</f>
        <v>25.7</v>
      </c>
      <c r="N30" s="42"/>
    </row>
    <row r="31" customFormat="false" ht="15" hidden="false" customHeight="false" outlineLevel="0" collapsed="false">
      <c r="A31" s="36"/>
      <c r="B31" s="36"/>
      <c r="C31" s="36"/>
      <c r="D31" s="36"/>
      <c r="E31" s="36"/>
      <c r="F31" s="43" t="s">
        <v>39</v>
      </c>
      <c r="G31" s="43"/>
      <c r="H31" s="43"/>
      <c r="I31" s="43"/>
      <c r="J31" s="43"/>
      <c r="K31" s="43"/>
      <c r="L31" s="43"/>
      <c r="M31" s="44" t="n">
        <f aca="false">IF(OR(E9="",M30=""),"",M30*E9/60)</f>
        <v>77.1</v>
      </c>
      <c r="N31" s="45"/>
    </row>
    <row r="33" customFormat="false" ht="15" hidden="false" customHeight="true" outlineLevel="0" collapsed="false">
      <c r="A33" s="46" t="s">
        <v>40</v>
      </c>
      <c r="B33" s="46"/>
      <c r="C33" s="46"/>
      <c r="D33" s="47" t="s">
        <v>41</v>
      </c>
      <c r="E33" s="47" t="s">
        <v>42</v>
      </c>
      <c r="F33" s="47"/>
      <c r="G33" s="47"/>
      <c r="H33" s="48" t="s">
        <v>43</v>
      </c>
      <c r="I33" s="48"/>
      <c r="J33" s="48"/>
      <c r="K33" s="48"/>
      <c r="L33" s="48"/>
      <c r="M33" s="48"/>
      <c r="N33" s="48"/>
    </row>
    <row r="34" customFormat="false" ht="15" hidden="false" customHeight="true" outlineLevel="0" collapsed="false">
      <c r="A34" s="49" t="s">
        <v>44</v>
      </c>
      <c r="B34" s="49"/>
      <c r="C34" s="49"/>
      <c r="D34" s="50" t="s">
        <v>44</v>
      </c>
      <c r="E34" s="50" t="s">
        <v>44</v>
      </c>
      <c r="F34" s="50"/>
      <c r="G34" s="50"/>
      <c r="H34" s="51" t="s">
        <v>44</v>
      </c>
      <c r="I34" s="51"/>
      <c r="J34" s="51"/>
      <c r="K34" s="51"/>
      <c r="L34" s="51"/>
      <c r="M34" s="51"/>
      <c r="N34" s="51"/>
    </row>
    <row r="35" customFormat="false" ht="15" hidden="false" customHeight="true" outlineLevel="0" collapsed="false">
      <c r="A35" s="49"/>
      <c r="B35" s="49"/>
      <c r="C35" s="49"/>
      <c r="D35" s="50"/>
      <c r="E35" s="50"/>
      <c r="F35" s="50"/>
      <c r="G35" s="50"/>
      <c r="H35" s="51"/>
      <c r="I35" s="51"/>
      <c r="J35" s="51"/>
      <c r="K35" s="51"/>
      <c r="L35" s="51"/>
      <c r="M35" s="51"/>
      <c r="N35" s="51"/>
    </row>
    <row r="37" customFormat="false" ht="15" hidden="false" customHeight="true" outlineLevel="0" collapsed="false">
      <c r="A37" s="52" t="s">
        <v>45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customFormat="false" ht="15" hidden="false" customHeight="false" outlineLevel="0" collapsed="false">
      <c r="A38" s="53" t="s">
        <v>46</v>
      </c>
      <c r="B38" s="54" t="s">
        <v>47</v>
      </c>
      <c r="C38" s="54"/>
      <c r="D38" s="54"/>
      <c r="E38" s="54"/>
      <c r="F38" s="54"/>
      <c r="G38" s="54"/>
      <c r="H38" s="54" t="s">
        <v>48</v>
      </c>
      <c r="I38" s="54"/>
      <c r="J38" s="54"/>
      <c r="K38" s="54" t="s">
        <v>49</v>
      </c>
      <c r="L38" s="54"/>
      <c r="M38" s="55" t="s">
        <v>50</v>
      </c>
      <c r="N38" s="55"/>
    </row>
    <row r="39" customFormat="false" ht="15" hidden="false" customHeight="false" outlineLevel="0" collapsed="false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  <c r="N39" s="58"/>
    </row>
    <row r="40" customFormat="false" ht="15" hidden="false" customHeight="false" outlineLevel="0" collapsed="false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  <c r="N40" s="58"/>
    </row>
    <row r="41" customFormat="false" ht="15" hidden="false" customHeight="false" outlineLevel="0" collapsed="false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  <c r="N41" s="61"/>
    </row>
  </sheetData>
  <mergeCells count="62">
    <mergeCell ref="A1:C2"/>
    <mergeCell ref="D1:L2"/>
    <mergeCell ref="A4:B4"/>
    <mergeCell ref="C4:D4"/>
    <mergeCell ref="E4:F4"/>
    <mergeCell ref="G4:J4"/>
    <mergeCell ref="K4:N4"/>
    <mergeCell ref="A5:B5"/>
    <mergeCell ref="C5:D5"/>
    <mergeCell ref="E5:F5"/>
    <mergeCell ref="G5:J5"/>
    <mergeCell ref="K5:N5"/>
    <mergeCell ref="A6:B6"/>
    <mergeCell ref="C6:D6"/>
    <mergeCell ref="E6:F6"/>
    <mergeCell ref="G6:J6"/>
    <mergeCell ref="K6:N6"/>
    <mergeCell ref="A7:B7"/>
    <mergeCell ref="C7:D7"/>
    <mergeCell ref="E7:F7"/>
    <mergeCell ref="G7:J7"/>
    <mergeCell ref="K7:N7"/>
    <mergeCell ref="A8:B8"/>
    <mergeCell ref="C8:D8"/>
    <mergeCell ref="E8:F8"/>
    <mergeCell ref="G8:J8"/>
    <mergeCell ref="K8:N8"/>
    <mergeCell ref="A9:B9"/>
    <mergeCell ref="C9:D9"/>
    <mergeCell ref="E9:F9"/>
    <mergeCell ref="G9:J9"/>
    <mergeCell ref="K9:N9"/>
    <mergeCell ref="A27:E31"/>
    <mergeCell ref="F27:L27"/>
    <mergeCell ref="F28:L28"/>
    <mergeCell ref="F29:L29"/>
    <mergeCell ref="F30:L30"/>
    <mergeCell ref="F31:L31"/>
    <mergeCell ref="A33:C33"/>
    <mergeCell ref="E33:G33"/>
    <mergeCell ref="H33:N33"/>
    <mergeCell ref="A34:C35"/>
    <mergeCell ref="D34:D35"/>
    <mergeCell ref="E34:G35"/>
    <mergeCell ref="H34:N35"/>
    <mergeCell ref="A37:N37"/>
    <mergeCell ref="B38:G38"/>
    <mergeCell ref="H38:J38"/>
    <mergeCell ref="K38:L38"/>
    <mergeCell ref="M38:N38"/>
    <mergeCell ref="B39:G39"/>
    <mergeCell ref="H39:J39"/>
    <mergeCell ref="K39:L39"/>
    <mergeCell ref="M39:N39"/>
    <mergeCell ref="B40:G40"/>
    <mergeCell ref="H40:J40"/>
    <mergeCell ref="K40:L40"/>
    <mergeCell ref="M40:N40"/>
    <mergeCell ref="B41:G41"/>
    <mergeCell ref="H41:J41"/>
    <mergeCell ref="K41:L41"/>
    <mergeCell ref="M41:N41"/>
  </mergeCells>
  <dataValidations count="1">
    <dataValidation allowBlank="true" errorStyle="stop" operator="greaterThanOrEqual" showDropDown="false" showErrorMessage="false" showInputMessage="false" sqref="K12:L25" type="decimal">
      <formula1>0</formula1>
      <formula2>0</formula2>
    </dataValidation>
  </dataValidation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工艺卡模板 - metronq.com&amp;R&amp;8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6F99"/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4"/>
    <col collapsed="false" customWidth="true" hidden="false" outlineLevel="0" max="2" min="2" style="0" width="45.6"/>
    <col collapsed="false" customWidth="true" hidden="false" outlineLevel="0" max="4" min="3" style="0" width="24"/>
    <col collapsed="false" customWidth="true" hidden="false" outlineLevel="0" max="7" min="5" style="0" width="10.8"/>
    <col collapsed="false" customWidth="true" hidden="false" outlineLevel="0" max="9" min="8" style="0" width="9.6"/>
    <col collapsed="false" customWidth="true" hidden="false" outlineLevel="0" max="11" min="10" style="0" width="10.8"/>
  </cols>
  <sheetData>
    <row r="1" customFormat="false" ht="21.75" hidden="false" customHeight="true" outlineLevel="0" collapsed="false">
      <c r="A1" s="1" t="s">
        <v>0</v>
      </c>
      <c r="B1" s="1"/>
      <c r="C1" s="1"/>
      <c r="D1" s="2" t="s">
        <v>128</v>
      </c>
      <c r="E1" s="2"/>
      <c r="F1" s="2"/>
      <c r="G1" s="2"/>
      <c r="H1" s="2"/>
      <c r="I1" s="2"/>
      <c r="J1" s="3" t="s">
        <v>2</v>
      </c>
      <c r="K1" s="4"/>
    </row>
    <row r="2" customFormat="false" ht="21.75" hidden="false" customHeight="true" outlineLevel="0" collapsed="false">
      <c r="A2" s="1"/>
      <c r="B2" s="1"/>
      <c r="C2" s="1"/>
      <c r="D2" s="2"/>
      <c r="E2" s="2"/>
      <c r="F2" s="2"/>
      <c r="G2" s="2"/>
      <c r="H2" s="2"/>
      <c r="I2" s="2"/>
      <c r="J2" s="5" t="s">
        <v>3</v>
      </c>
      <c r="K2" s="6" t="s">
        <v>4</v>
      </c>
    </row>
    <row r="4" customFormat="false" ht="12" hidden="false" customHeight="true" outlineLevel="0" collapsed="false">
      <c r="A4" s="7" t="s">
        <v>7</v>
      </c>
      <c r="B4" s="7"/>
      <c r="C4" s="8" t="s">
        <v>8</v>
      </c>
      <c r="D4" s="8"/>
      <c r="E4" s="8" t="s">
        <v>20</v>
      </c>
      <c r="F4" s="8"/>
      <c r="G4" s="8"/>
      <c r="H4" s="8"/>
      <c r="I4" s="9" t="s">
        <v>52</v>
      </c>
      <c r="J4" s="9"/>
      <c r="K4" s="9"/>
    </row>
    <row r="5" customFormat="false" ht="30" hidden="false" customHeight="true" outlineLevel="0" collapsed="false">
      <c r="A5" s="68" t="s">
        <v>68</v>
      </c>
      <c r="B5" s="68"/>
      <c r="C5" s="11" t="s">
        <v>129</v>
      </c>
      <c r="D5" s="11"/>
      <c r="E5" s="11" t="s">
        <v>130</v>
      </c>
      <c r="F5" s="11"/>
      <c r="G5" s="11"/>
      <c r="H5" s="11"/>
      <c r="I5" s="72" t="s">
        <v>131</v>
      </c>
      <c r="J5" s="72"/>
      <c r="K5" s="72"/>
    </row>
    <row r="6" customFormat="false" ht="12" hidden="false" customHeight="true" outlineLevel="0" collapsed="false">
      <c r="A6" s="13" t="s">
        <v>22</v>
      </c>
      <c r="B6" s="13"/>
      <c r="C6" s="14" t="s">
        <v>53</v>
      </c>
      <c r="D6" s="14"/>
      <c r="E6" s="14" t="s">
        <v>24</v>
      </c>
      <c r="F6" s="14"/>
      <c r="G6" s="14"/>
      <c r="H6" s="14"/>
      <c r="I6" s="15" t="s">
        <v>54</v>
      </c>
      <c r="J6" s="15"/>
      <c r="K6" s="15"/>
    </row>
    <row r="7" customFormat="false" ht="30" hidden="false" customHeight="true" outlineLevel="0" collapsed="false">
      <c r="A7" s="73" t="s">
        <v>132</v>
      </c>
      <c r="B7" s="73"/>
      <c r="C7" s="19" t="s">
        <v>133</v>
      </c>
      <c r="D7" s="19"/>
      <c r="E7" s="74" t="s">
        <v>134</v>
      </c>
      <c r="F7" s="74"/>
      <c r="G7" s="74"/>
      <c r="H7" s="74"/>
      <c r="I7" s="20" t="s">
        <v>135</v>
      </c>
      <c r="J7" s="20"/>
      <c r="K7" s="20"/>
    </row>
    <row r="9" customFormat="false" ht="15" hidden="false" customHeight="true" outlineLevel="0" collapsed="false">
      <c r="A9" s="62" t="s">
        <v>55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customFormat="false" ht="15" hidden="false" customHeight="false" outlineLevel="0" collapsed="false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customFormat="false" ht="15" hidden="false" customHeight="false" outlineLevel="0" collapsed="false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</row>
    <row r="12" customFormat="false" ht="15" hidden="false" customHeight="false" outlineLevel="0" collapsed="false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customFormat="false" ht="15" hidden="false" customHeight="false" outlineLevel="0" collapsed="false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customFormat="false" ht="15" hidden="false" customHeight="false" outlineLevel="0" collapsed="false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customFormat="false" ht="15" hidden="false" customHeight="false" outlineLevel="0" collapsed="false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6" customFormat="false" ht="15" hidden="false" customHeight="false" outlineLevel="0" collapsed="false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customFormat="false" ht="15" hidden="false" customHeight="false" outlineLevel="0" collapsed="false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</row>
    <row r="18" customFormat="false" ht="15" hidden="false" customHeight="false" outlineLevel="0" collapsed="false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customFormat="false" ht="15" hidden="false" customHeight="false" outlineLevel="0" collapsed="false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customFormat="false" ht="15" hidden="false" customHeight="false" outlineLevel="0" collapsed="false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customFormat="false" ht="15" hidden="false" customHeight="false" outlineLevel="0" collapsed="false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customFormat="false" ht="15" hidden="false" customHeight="false" outlineLevel="0" collapsed="false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4" customFormat="false" ht="30" hidden="false" customHeight="true" outlineLevel="0" collapsed="false">
      <c r="A24" s="21" t="s">
        <v>56</v>
      </c>
      <c r="B24" s="22" t="s">
        <v>57</v>
      </c>
      <c r="C24" s="22" t="s">
        <v>25</v>
      </c>
      <c r="D24" s="22" t="s">
        <v>26</v>
      </c>
      <c r="E24" s="63" t="s">
        <v>58</v>
      </c>
      <c r="F24" s="63" t="s">
        <v>59</v>
      </c>
      <c r="G24" s="63" t="s">
        <v>60</v>
      </c>
      <c r="H24" s="63" t="s">
        <v>61</v>
      </c>
      <c r="I24" s="22" t="s">
        <v>62</v>
      </c>
      <c r="J24" s="63" t="s">
        <v>63</v>
      </c>
      <c r="K24" s="64" t="s">
        <v>64</v>
      </c>
    </row>
    <row r="25" customFormat="false" ht="27" hidden="false" customHeight="true" outlineLevel="0" collapsed="false">
      <c r="A25" s="24" t="n">
        <v>1</v>
      </c>
      <c r="B25" s="70" t="s">
        <v>136</v>
      </c>
      <c r="C25" s="25" t="s">
        <v>137</v>
      </c>
      <c r="D25" s="70" t="s">
        <v>138</v>
      </c>
      <c r="E25" s="75" t="n">
        <v>220</v>
      </c>
      <c r="F25" s="75" t="n">
        <v>1550</v>
      </c>
      <c r="G25" s="76" t="n">
        <v>0.25</v>
      </c>
      <c r="H25" s="76" t="n">
        <v>2.5</v>
      </c>
      <c r="I25" s="26" t="n">
        <v>1</v>
      </c>
      <c r="J25" s="26" t="n">
        <v>24.5</v>
      </c>
      <c r="K25" s="65" t="n">
        <f aca="false">IF(OR(J25="",G25="",F25="",G25=0,F25=0),"",J25*IF(I25="",1,I25)/(G25*F25))</f>
        <v>0.0632258064516129</v>
      </c>
    </row>
    <row r="26" customFormat="false" ht="27" hidden="false" customHeight="true" outlineLevel="0" collapsed="false">
      <c r="A26" s="24" t="n">
        <v>2</v>
      </c>
      <c r="B26" s="70" t="s">
        <v>139</v>
      </c>
      <c r="C26" s="25" t="s">
        <v>140</v>
      </c>
      <c r="D26" s="25" t="s">
        <v>81</v>
      </c>
      <c r="E26" s="75" t="n">
        <v>25</v>
      </c>
      <c r="F26" s="75" t="n">
        <v>2500</v>
      </c>
      <c r="G26" s="76" t="n">
        <v>0.06</v>
      </c>
      <c r="H26" s="76"/>
      <c r="I26" s="26" t="n">
        <v>1</v>
      </c>
      <c r="J26" s="26" t="n">
        <v>8</v>
      </c>
      <c r="K26" s="65" t="n">
        <f aca="false">IF(OR(J26="",G26="",F26="",G26=0,F26=0),"",J26*IF(I26="",1,I26)/(G26*F26))</f>
        <v>0.0533333333333333</v>
      </c>
    </row>
    <row r="27" customFormat="false" ht="27" hidden="false" customHeight="true" outlineLevel="0" collapsed="false">
      <c r="A27" s="24" t="n">
        <v>3</v>
      </c>
      <c r="B27" s="70" t="s">
        <v>141</v>
      </c>
      <c r="C27" s="25" t="s">
        <v>137</v>
      </c>
      <c r="D27" s="70" t="s">
        <v>138</v>
      </c>
      <c r="E27" s="75" t="n">
        <v>220</v>
      </c>
      <c r="F27" s="75" t="n">
        <v>1750</v>
      </c>
      <c r="G27" s="76" t="n">
        <v>0.3</v>
      </c>
      <c r="H27" s="76" t="n">
        <v>2.33</v>
      </c>
      <c r="I27" s="26" t="n">
        <v>3</v>
      </c>
      <c r="J27" s="26" t="n">
        <v>47</v>
      </c>
      <c r="K27" s="65" t="n">
        <f aca="false">IF(OR(J27="",G27="",F27="",G27=0,F27=0),"",J27*IF(I27="",1,I27)/(G27*F27))</f>
        <v>0.268571428571429</v>
      </c>
    </row>
    <row r="28" customFormat="false" ht="27" hidden="false" customHeight="true" outlineLevel="0" collapsed="false">
      <c r="A28" s="24" t="n">
        <v>4</v>
      </c>
      <c r="B28" s="70" t="s">
        <v>142</v>
      </c>
      <c r="C28" s="25" t="s">
        <v>137</v>
      </c>
      <c r="D28" s="70" t="s">
        <v>138</v>
      </c>
      <c r="E28" s="75" t="n">
        <v>220</v>
      </c>
      <c r="F28" s="75" t="n">
        <v>1750</v>
      </c>
      <c r="G28" s="76" t="n">
        <v>0.3</v>
      </c>
      <c r="H28" s="76" t="n">
        <v>2.25</v>
      </c>
      <c r="I28" s="26" t="n">
        <v>2</v>
      </c>
      <c r="J28" s="26" t="n">
        <v>22</v>
      </c>
      <c r="K28" s="65" t="n">
        <f aca="false">IF(OR(J28="",G28="",F28="",G28=0,F28=0),"",J28*IF(I28="",1,I28)/(G28*F28))</f>
        <v>0.0838095238095238</v>
      </c>
    </row>
    <row r="29" customFormat="false" ht="27" hidden="false" customHeight="true" outlineLevel="0" collapsed="false">
      <c r="A29" s="24" t="n">
        <v>5</v>
      </c>
      <c r="B29" s="70" t="s">
        <v>143</v>
      </c>
      <c r="C29" s="25" t="s">
        <v>137</v>
      </c>
      <c r="D29" s="70" t="s">
        <v>138</v>
      </c>
      <c r="E29" s="75" t="n">
        <v>220</v>
      </c>
      <c r="F29" s="75" t="n">
        <v>1590</v>
      </c>
      <c r="G29" s="76" t="n">
        <v>0.3</v>
      </c>
      <c r="H29" s="76" t="n">
        <v>1</v>
      </c>
      <c r="I29" s="26" t="n">
        <v>1</v>
      </c>
      <c r="J29" s="26" t="n">
        <v>37</v>
      </c>
      <c r="K29" s="65" t="n">
        <f aca="false">IF(OR(J29="",G29="",F29="",G29=0,F29=0),"",J29*IF(I29="",1,I29)/(G29*F29))</f>
        <v>0.0775681341719078</v>
      </c>
    </row>
    <row r="30" customFormat="false" ht="19.5" hidden="false" customHeight="true" outlineLevel="0" collapsed="false">
      <c r="A30" s="24" t="n">
        <v>6</v>
      </c>
      <c r="B30" s="25"/>
      <c r="C30" s="25"/>
      <c r="D30" s="25"/>
      <c r="E30" s="26"/>
      <c r="F30" s="26"/>
      <c r="G30" s="26"/>
      <c r="H30" s="26"/>
      <c r="I30" s="26"/>
      <c r="J30" s="26"/>
      <c r="K30" s="65" t="str">
        <f aca="false">IF(OR(J30="",G30="",F30="",G30=0,F30=0),"",J30*IF(I30="",1,I30)/(G30*F30))</f>
        <v/>
      </c>
    </row>
    <row r="31" customFormat="false" ht="19.5" hidden="false" customHeight="true" outlineLevel="0" collapsed="false">
      <c r="A31" s="24" t="n">
        <v>7</v>
      </c>
      <c r="B31" s="25"/>
      <c r="C31" s="25"/>
      <c r="D31" s="25"/>
      <c r="E31" s="26"/>
      <c r="F31" s="26"/>
      <c r="G31" s="26"/>
      <c r="H31" s="26"/>
      <c r="I31" s="26"/>
      <c r="J31" s="26"/>
      <c r="K31" s="65" t="str">
        <f aca="false">IF(OR(J31="",G31="",F31="",G31=0,F31=0),"",J31*IF(I31="",1,I31)/(G31*F31))</f>
        <v/>
      </c>
    </row>
    <row r="32" customFormat="false" ht="19.5" hidden="false" customHeight="true" outlineLevel="0" collapsed="false">
      <c r="A32" s="24" t="n">
        <v>8</v>
      </c>
      <c r="B32" s="25"/>
      <c r="C32" s="25"/>
      <c r="D32" s="25"/>
      <c r="E32" s="26"/>
      <c r="F32" s="26"/>
      <c r="G32" s="26"/>
      <c r="H32" s="26"/>
      <c r="I32" s="26"/>
      <c r="J32" s="26"/>
      <c r="K32" s="65" t="str">
        <f aca="false">IF(OR(J32="",G32="",F32="",G32=0,F32=0),"",J32*IF(I32="",1,I32)/(G32*F32))</f>
        <v/>
      </c>
    </row>
    <row r="33" customFormat="false" ht="19.5" hidden="false" customHeight="true" outlineLevel="0" collapsed="false">
      <c r="A33" s="24" t="n">
        <v>9</v>
      </c>
      <c r="B33" s="25"/>
      <c r="C33" s="25"/>
      <c r="D33" s="25"/>
      <c r="E33" s="26"/>
      <c r="F33" s="26"/>
      <c r="G33" s="26"/>
      <c r="H33" s="26"/>
      <c r="I33" s="26"/>
      <c r="J33" s="26"/>
      <c r="K33" s="65" t="str">
        <f aca="false">IF(OR(J33="",G33="",F33="",G33=0,F33=0),"",J33*IF(I33="",1,I33)/(G33*F33))</f>
        <v/>
      </c>
    </row>
    <row r="34" customFormat="false" ht="19.5" hidden="false" customHeight="true" outlineLevel="0" collapsed="false">
      <c r="A34" s="30" t="n">
        <v>10</v>
      </c>
      <c r="B34" s="31"/>
      <c r="C34" s="31"/>
      <c r="D34" s="31"/>
      <c r="E34" s="32"/>
      <c r="F34" s="32"/>
      <c r="G34" s="32"/>
      <c r="H34" s="32"/>
      <c r="I34" s="32"/>
      <c r="J34" s="32"/>
      <c r="K34" s="66" t="str">
        <f aca="false">IF(OR(J34="",G34="",F34="",G34=0,F34=0),"",J34*IF(I34="",1,I34)/(G34*F34))</f>
        <v/>
      </c>
    </row>
    <row r="35" customFormat="false" ht="15" hidden="false" customHeight="false" outlineLevel="0" collapsed="false">
      <c r="A35" s="40" t="s">
        <v>65</v>
      </c>
      <c r="B35" s="40"/>
      <c r="C35" s="40"/>
      <c r="D35" s="40"/>
      <c r="E35" s="40"/>
      <c r="F35" s="40"/>
      <c r="G35" s="40"/>
      <c r="H35" s="40"/>
      <c r="I35" s="40"/>
      <c r="J35" s="40"/>
      <c r="K35" s="67" t="n">
        <f aca="false">SUM(K25:K34)</f>
        <v>0.546508226337806</v>
      </c>
    </row>
    <row r="37" customFormat="false" ht="15" hidden="false" customHeight="true" outlineLevel="0" collapsed="false">
      <c r="A37" s="46" t="s">
        <v>40</v>
      </c>
      <c r="B37" s="46"/>
      <c r="C37" s="47" t="s">
        <v>41</v>
      </c>
      <c r="D37" s="47"/>
      <c r="E37" s="47" t="s">
        <v>42</v>
      </c>
      <c r="F37" s="47"/>
      <c r="G37" s="47"/>
      <c r="H37" s="47"/>
      <c r="I37" s="48" t="s">
        <v>43</v>
      </c>
      <c r="J37" s="48"/>
      <c r="K37" s="48"/>
    </row>
    <row r="38" customFormat="false" ht="15" hidden="false" customHeight="false" outlineLevel="0" collapsed="false">
      <c r="A38" s="49" t="s">
        <v>44</v>
      </c>
      <c r="B38" s="49"/>
      <c r="C38" s="50" t="s">
        <v>44</v>
      </c>
      <c r="D38" s="50"/>
      <c r="E38" s="50" t="s">
        <v>44</v>
      </c>
      <c r="F38" s="50"/>
      <c r="G38" s="50"/>
      <c r="H38" s="50"/>
      <c r="I38" s="51" t="s">
        <v>44</v>
      </c>
      <c r="J38" s="51"/>
      <c r="K38" s="51"/>
    </row>
    <row r="39" customFormat="false" ht="15" hidden="false" customHeight="false" outlineLevel="0" collapsed="false">
      <c r="A39" s="49"/>
      <c r="B39" s="49"/>
      <c r="C39" s="50"/>
      <c r="D39" s="50"/>
      <c r="E39" s="50"/>
      <c r="F39" s="50"/>
      <c r="G39" s="50"/>
      <c r="H39" s="50"/>
      <c r="I39" s="51"/>
      <c r="J39" s="51"/>
      <c r="K39" s="51"/>
    </row>
  </sheetData>
  <mergeCells count="28">
    <mergeCell ref="A1:C2"/>
    <mergeCell ref="D1:I2"/>
    <mergeCell ref="A4:B4"/>
    <mergeCell ref="C4:D4"/>
    <mergeCell ref="E4:H4"/>
    <mergeCell ref="I4:K4"/>
    <mergeCell ref="A5:B5"/>
    <mergeCell ref="C5:D5"/>
    <mergeCell ref="E5:H5"/>
    <mergeCell ref="I5:K5"/>
    <mergeCell ref="A6:B6"/>
    <mergeCell ref="C6:D6"/>
    <mergeCell ref="E6:H6"/>
    <mergeCell ref="I6:K6"/>
    <mergeCell ref="A7:B7"/>
    <mergeCell ref="C7:D7"/>
    <mergeCell ref="E7:H7"/>
    <mergeCell ref="I7:K7"/>
    <mergeCell ref="A9:K22"/>
    <mergeCell ref="A35:J35"/>
    <mergeCell ref="A37:B37"/>
    <mergeCell ref="C37:D37"/>
    <mergeCell ref="E37:H37"/>
    <mergeCell ref="I37:K37"/>
    <mergeCell ref="A38:B39"/>
    <mergeCell ref="C38:D39"/>
    <mergeCell ref="E38:H39"/>
    <mergeCell ref="I38:K39"/>
  </mergeCells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&amp;K838383MetronQ - 工艺卡模板 - metronq.com&amp;R&amp;8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21.6" hidden="false" customHeight="false" outlineLevel="0" collapsed="false">
      <c r="A1" s="77" t="s">
        <v>144</v>
      </c>
    </row>
    <row r="3" customFormat="false" ht="27.75" hidden="false" customHeight="true" outlineLevel="0" collapsed="false">
      <c r="A3" s="78" t="s">
        <v>145</v>
      </c>
      <c r="B3" s="79" t="s">
        <v>146</v>
      </c>
    </row>
    <row r="4" customFormat="false" ht="27.75" hidden="false" customHeight="true" outlineLevel="0" collapsed="false">
      <c r="A4" s="78" t="s">
        <v>147</v>
      </c>
      <c r="B4" s="79" t="s">
        <v>148</v>
      </c>
    </row>
    <row r="5" customFormat="false" ht="27.75" hidden="false" customHeight="true" outlineLevel="0" collapsed="false">
      <c r="A5" s="78" t="s">
        <v>149</v>
      </c>
      <c r="B5" s="79" t="s">
        <v>150</v>
      </c>
    </row>
    <row r="6" customFormat="false" ht="27.75" hidden="false" customHeight="true" outlineLevel="0" collapsed="false">
      <c r="A6" s="78" t="s">
        <v>151</v>
      </c>
      <c r="B6" s="79" t="s">
        <v>152</v>
      </c>
    </row>
    <row r="7" customFormat="false" ht="27.75" hidden="false" customHeight="true" outlineLevel="0" collapsed="false">
      <c r="A7" s="78" t="s">
        <v>153</v>
      </c>
      <c r="B7" s="79" t="s">
        <v>154</v>
      </c>
    </row>
    <row r="8" customFormat="false" ht="27.75" hidden="false" customHeight="true" outlineLevel="0" collapsed="false">
      <c r="A8" s="78" t="s">
        <v>155</v>
      </c>
      <c r="B8" s="79" t="s">
        <v>156</v>
      </c>
    </row>
    <row r="9" customFormat="false" ht="27.75" hidden="false" customHeight="true" outlineLevel="0" collapsed="false">
      <c r="A9" s="78" t="s">
        <v>157</v>
      </c>
      <c r="B9" s="79" t="s">
        <v>158</v>
      </c>
    </row>
    <row r="10" customFormat="false" ht="27.75" hidden="false" customHeight="true" outlineLevel="0" collapsed="false">
      <c r="A10" s="78" t="s">
        <v>159</v>
      </c>
      <c r="B10" s="79" t="s">
        <v>160</v>
      </c>
    </row>
    <row r="11" customFormat="false" ht="27.75" hidden="false" customHeight="true" outlineLevel="0" collapsed="false">
      <c r="A11" s="78" t="s">
        <v>161</v>
      </c>
      <c r="B11" s="79" t="s">
        <v>162</v>
      </c>
    </row>
    <row r="12" customFormat="false" ht="27.75" hidden="false" customHeight="true" outlineLevel="0" collapsed="false">
      <c r="A12" s="78" t="s">
        <v>29</v>
      </c>
      <c r="B12" s="80" t="s">
        <v>163</v>
      </c>
    </row>
    <row r="13" customFormat="false" ht="27.75" hidden="false" customHeight="true" outlineLevel="0" collapsed="false">
      <c r="A13" s="78" t="s">
        <v>164</v>
      </c>
      <c r="B13" s="79" t="s">
        <v>165</v>
      </c>
    </row>
    <row r="14" customFormat="false" ht="27.75" hidden="false" customHeight="true" outlineLevel="0" collapsed="false">
      <c r="A14" s="81" t="s">
        <v>166</v>
      </c>
      <c r="B14" s="82" t="s">
        <v>167</v>
      </c>
    </row>
  </sheetData>
  <printOptions headings="false" gridLines="false" gridLinesSet="true" horizontalCentered="true" verticalCentered="false"/>
  <pageMargins left="0.4" right="0.4" top="0.4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&amp;K838383MetronQ - 工艺卡模板 - metronq.com&amp;R&amp;8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2026-10-04T22:57:18Z</dcterms:created>
  <dc:creator>openpyxl</dc:creator>
  <dc:description/>
  <dc:language>en-US</dc:language>
  <cp:lastModifiedBy/>
  <dcterms:modified xsi:type="dcterms:W3CDTF">2026-10-04T22:57:19Z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